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5490" windowWidth="12150" windowHeight="2820" tabRatio="924" activeTab="4"/>
  </bookViews>
  <sheets>
    <sheet name="uvod" sheetId="1" r:id="rId1"/>
    <sheet name="povzetek - skupni pregled" sheetId="18" r:id="rId2"/>
    <sheet name="cilji +ukrepi" sheetId="19" r:id="rId3"/>
    <sheet name="vprašalnik" sheetId="20" r:id="rId4"/>
    <sheet name="programi" sheetId="2" r:id="rId5"/>
    <sheet name="vpis" sheetId="3" r:id="rId6"/>
    <sheet name="diplomanti" sheetId="5" r:id="rId7"/>
    <sheet name="izmenjava študentov 2016 " sheetId="7" r:id="rId8"/>
    <sheet name="izmenjava študentov 2017" sheetId="8" r:id="rId9"/>
    <sheet name="raziskovalna" sheetId="9" r:id="rId10"/>
    <sheet name="projekti" sheetId="10" r:id="rId11"/>
    <sheet name="izmenjava zaposlenih " sheetId="11" r:id="rId12"/>
    <sheet name="skrb za slovenčino" sheetId="4" r:id="rId13"/>
    <sheet name="List5" sheetId="17" state="hidden" r:id="rId14"/>
  </sheets>
  <externalReferences>
    <externalReference r:id="rId15"/>
  </externalReferences>
  <definedNames>
    <definedName name="_xlnm._FilterDatabase" localSheetId="8" hidden="1">'izmenjava študentov 2017'!$A$1:$I$42</definedName>
    <definedName name="clanica">List5!$A$2:$A$27</definedName>
    <definedName name="nacinpristopa">'[1]spustni seznami'!$H$2:$H$3</definedName>
    <definedName name="_xlnm.Print_Titles" localSheetId="1">'povzetek - skupni pregled'!$1:$1</definedName>
    <definedName name="vrstastudija">'[1]spustni seznami'!$E$2:$E$4</definedName>
  </definedNames>
  <calcPr calcId="145621"/>
</workbook>
</file>

<file path=xl/calcChain.xml><?xml version="1.0" encoding="utf-8"?>
<calcChain xmlns="http://schemas.openxmlformats.org/spreadsheetml/2006/main">
  <c r="L26" i="3" l="1"/>
  <c r="K26" i="3"/>
  <c r="J26" i="3"/>
  <c r="I26" i="3"/>
  <c r="H26" i="3"/>
  <c r="G26" i="3"/>
  <c r="G12" i="3"/>
  <c r="H12" i="3"/>
  <c r="I12" i="3"/>
  <c r="J12" i="3"/>
  <c r="K12" i="3"/>
  <c r="L12" i="3"/>
  <c r="F14" i="2"/>
  <c r="G14" i="2"/>
  <c r="E106" i="18" l="1"/>
  <c r="G5" i="10"/>
  <c r="G6" i="10"/>
  <c r="G7" i="10"/>
  <c r="G8" i="10"/>
  <c r="G9" i="10"/>
  <c r="G10" i="10"/>
  <c r="G11" i="10"/>
  <c r="G12" i="10"/>
  <c r="G13" i="10"/>
  <c r="G14" i="10"/>
  <c r="G15" i="10"/>
  <c r="G16" i="10"/>
  <c r="G17" i="10"/>
  <c r="G18" i="10"/>
  <c r="G4" i="10"/>
  <c r="C5" i="10"/>
  <c r="C6" i="10"/>
  <c r="C7" i="10"/>
  <c r="C8" i="10"/>
  <c r="C9" i="10"/>
  <c r="C10" i="10"/>
  <c r="C11" i="10"/>
  <c r="C12" i="10"/>
  <c r="C13" i="10"/>
  <c r="C14" i="10"/>
  <c r="C15" i="10"/>
  <c r="C16" i="10"/>
  <c r="C17" i="10"/>
  <c r="C18" i="10"/>
  <c r="C4" i="10"/>
  <c r="F7" i="2" l="1"/>
  <c r="F117" i="18" l="1"/>
  <c r="E117" i="18"/>
  <c r="F115" i="18"/>
  <c r="F116" i="18"/>
  <c r="E116" i="18"/>
  <c r="E114" i="18"/>
  <c r="E115" i="18"/>
  <c r="F114" i="18"/>
  <c r="C93" i="18" l="1"/>
  <c r="C94" i="18"/>
  <c r="C95" i="18"/>
  <c r="C96" i="18"/>
  <c r="C97" i="18"/>
  <c r="C98" i="18"/>
  <c r="C99" i="18"/>
  <c r="C100" i="18"/>
  <c r="C101" i="18"/>
  <c r="C102" i="18"/>
  <c r="C103" i="18"/>
  <c r="C92" i="18"/>
  <c r="C91" i="18"/>
  <c r="C89" i="18"/>
  <c r="C90" i="18"/>
  <c r="C81" i="18"/>
  <c r="C82" i="18"/>
  <c r="C83" i="18"/>
  <c r="C84" i="18"/>
  <c r="C85" i="18"/>
  <c r="C86" i="18"/>
  <c r="C87" i="18"/>
  <c r="C88" i="18"/>
  <c r="C80" i="18"/>
  <c r="C79" i="18"/>
  <c r="C78" i="18"/>
  <c r="C77" i="18"/>
  <c r="C75" i="18"/>
  <c r="C76" i="18"/>
  <c r="C74" i="18"/>
  <c r="C71" i="18"/>
  <c r="C72" i="18"/>
  <c r="C70" i="18"/>
  <c r="C68" i="18"/>
  <c r="C69" i="18"/>
  <c r="C67" i="18"/>
  <c r="C62" i="18"/>
  <c r="C63" i="18"/>
  <c r="C64" i="18"/>
  <c r="C65" i="18"/>
  <c r="C66" i="18"/>
  <c r="C61" i="18"/>
  <c r="C56" i="18"/>
  <c r="C57" i="18"/>
  <c r="C58" i="18"/>
  <c r="C59" i="18"/>
  <c r="C60" i="18"/>
  <c r="C55" i="18"/>
  <c r="C48" i="18"/>
  <c r="C49" i="18"/>
  <c r="C50" i="18"/>
  <c r="C51" i="18"/>
  <c r="C52" i="18"/>
  <c r="C47" i="18"/>
  <c r="C42" i="18"/>
  <c r="C43" i="18"/>
  <c r="C44" i="18"/>
  <c r="C45" i="18"/>
  <c r="C46" i="18"/>
  <c r="C41" i="18"/>
  <c r="C36" i="18"/>
  <c r="C37" i="18"/>
  <c r="C38" i="18"/>
  <c r="C39" i="18"/>
  <c r="C40" i="18"/>
  <c r="C35" i="18"/>
  <c r="C30" i="18"/>
  <c r="C31" i="18"/>
  <c r="C32" i="18"/>
  <c r="C33" i="18"/>
  <c r="C34" i="18"/>
  <c r="C29" i="18"/>
  <c r="C17" i="18"/>
  <c r="C18" i="18"/>
  <c r="C19" i="18"/>
  <c r="C20" i="18"/>
  <c r="C21" i="18"/>
  <c r="C16" i="18"/>
  <c r="C14" i="18"/>
  <c r="C15" i="18"/>
  <c r="C11" i="18"/>
  <c r="C12" i="18"/>
  <c r="C13" i="18"/>
  <c r="E9" i="11"/>
  <c r="C10" i="18"/>
  <c r="F113" i="18"/>
  <c r="E113" i="18"/>
  <c r="A3" i="2" l="1"/>
  <c r="G7" i="2"/>
  <c r="A4" i="2" l="1"/>
  <c r="A5" i="2" s="1"/>
  <c r="A6" i="2" s="1"/>
  <c r="B4" i="20"/>
  <c r="A1" i="19"/>
  <c r="J6" i="11" l="1"/>
  <c r="F110" i="18" s="1"/>
  <c r="J7" i="11"/>
  <c r="J8" i="11"/>
  <c r="J9" i="11"/>
  <c r="J10" i="11"/>
  <c r="J11" i="11"/>
  <c r="J12" i="11"/>
  <c r="J13" i="11"/>
  <c r="J14" i="11"/>
  <c r="J5" i="11"/>
  <c r="F109" i="18" s="1"/>
  <c r="E6" i="11"/>
  <c r="E110" i="18" s="1"/>
  <c r="E7" i="11"/>
  <c r="E8" i="11"/>
  <c r="E10" i="11"/>
  <c r="E11" i="11"/>
  <c r="E12" i="11"/>
  <c r="E13" i="11"/>
  <c r="E14" i="11"/>
  <c r="E5" i="11"/>
  <c r="E109" i="18" s="1"/>
  <c r="I42" i="8"/>
  <c r="F8" i="18" s="1"/>
  <c r="H42" i="8"/>
  <c r="F7" i="18" s="1"/>
  <c r="I58" i="7"/>
  <c r="E8" i="18" s="1"/>
  <c r="H58" i="7"/>
  <c r="E7" i="18" s="1"/>
  <c r="F28" i="18"/>
  <c r="E28" i="18"/>
  <c r="F108" i="18"/>
  <c r="E108" i="18"/>
  <c r="F73" i="18"/>
  <c r="E73" i="18"/>
  <c r="F54" i="18"/>
  <c r="E54" i="18"/>
  <c r="F26" i="18"/>
  <c r="E26" i="18"/>
  <c r="F25" i="18"/>
  <c r="E25" i="18"/>
  <c r="F106" i="18"/>
  <c r="F9" i="18"/>
  <c r="E9" i="18"/>
  <c r="E111" i="18" l="1"/>
  <c r="E112" i="18"/>
  <c r="F112" i="18"/>
  <c r="F111" i="18"/>
  <c r="G1" i="1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1" i="5"/>
  <c r="A12" i="5"/>
  <c r="A13" i="5"/>
  <c r="A14" i="5"/>
  <c r="A15" i="5"/>
  <c r="A16" i="5"/>
  <c r="A17" i="5"/>
  <c r="A18" i="5"/>
  <c r="A19" i="5"/>
  <c r="A20" i="5"/>
  <c r="A21" i="5"/>
  <c r="A22" i="5"/>
  <c r="A23" i="5"/>
  <c r="A30" i="5"/>
  <c r="A31" i="5"/>
  <c r="A32" i="5"/>
  <c r="A33" i="5"/>
  <c r="A34" i="5"/>
  <c r="A35" i="5"/>
  <c r="A36" i="5"/>
  <c r="A37" i="5"/>
  <c r="A38" i="5"/>
  <c r="A39" i="5"/>
  <c r="A9" i="2"/>
  <c r="A10" i="2" s="1"/>
  <c r="A11" i="2" s="1"/>
  <c r="A12" i="2" s="1"/>
  <c r="A13" i="2" s="1"/>
</calcChain>
</file>

<file path=xl/sharedStrings.xml><?xml version="1.0" encoding="utf-8"?>
<sst xmlns="http://schemas.openxmlformats.org/spreadsheetml/2006/main" count="1001" uniqueCount="288">
  <si>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</si>
  <si>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</si>
  <si>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</si>
  <si>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</si>
  <si>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</si>
  <si>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</si>
  <si>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</si>
  <si>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</si>
  <si>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</si>
  <si>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</si>
  <si>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</si>
  <si>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</si>
  <si>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</si>
  <si>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</si>
  <si>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</si>
  <si>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</si>
  <si>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</si>
  <si>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</si>
  <si>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</si>
  <si>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</si>
  <si>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</si>
  <si>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</si>
  <si>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</si>
  <si>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</si>
  <si>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2015/16</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</si>
  <si>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</si>
  <si>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</si>
  <si>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</si>
  <si>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</si>
  <si>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</si>
  <si>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</si>
  <si>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</si>
  <si>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</si>
  <si>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</si>
  <si>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</si>
  <si>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</si>
  <si>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dodiplomski študijski program</t>
  </si>
  <si>
    <t>število študentov na dodatnem letu (absolventov)</t>
  </si>
  <si>
    <t>NAČIN ŠTUDIJA</t>
  </si>
  <si>
    <t>1.stopnja</t>
  </si>
  <si>
    <t>REDNI</t>
  </si>
  <si>
    <t>IZREDNI</t>
  </si>
  <si>
    <t>2.stopnja</t>
  </si>
  <si>
    <t>podiplomski študijski program</t>
  </si>
  <si>
    <t>doktorat znanosti</t>
  </si>
  <si>
    <t>magisterij umetnosti</t>
  </si>
  <si>
    <t xml:space="preserve">magisterij znanosti </t>
  </si>
  <si>
    <t>specializacija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</si>
  <si>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</si>
  <si>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</si>
  <si>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</si>
  <si>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</si>
  <si>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</si>
  <si>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</si>
  <si>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</si>
  <si>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</si>
  <si>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</si>
  <si>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</si>
  <si>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</si>
  <si>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</si>
  <si>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</si>
  <si>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</si>
  <si>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Število čistih citatov v 10 letnem obdobju (n-11 do n-1); 2014 (2002 -2013); 2015(2003-2014)</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</si>
  <si>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</si>
  <si>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</si>
  <si>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</si>
  <si>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</si>
  <si>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</si>
  <si>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</si>
  <si>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</si>
  <si>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</si>
  <si>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</si>
  <si>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</si>
  <si>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gostujočih strokovnjakov iz gospodarstva in negospodarstva, ki sodelujejo v pedagoškem procesu</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</si>
  <si>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</si>
  <si>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</si>
  <si>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</si>
  <si>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</si>
  <si>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</si>
  <si>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</si>
  <si>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</si>
  <si>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</si>
  <si>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</si>
  <si>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</si>
  <si>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</si>
  <si>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</si>
  <si>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</si>
  <si>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</si>
  <si>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</si>
  <si>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</si>
  <si>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</si>
  <si>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</si>
  <si>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</si>
  <si>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</si>
  <si>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</si>
  <si>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</si>
  <si>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</si>
  <si>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</si>
  <si>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</si>
  <si>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</si>
  <si>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</si>
  <si>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</si>
  <si>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</si>
  <si>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</si>
  <si>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</si>
  <si>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</si>
  <si>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</si>
  <si>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</si>
  <si>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</si>
  <si>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</si>
  <si>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</si>
  <si>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PODROČJE</t>
  </si>
  <si>
    <t>Opomnik</t>
  </si>
  <si>
    <t>Izobraževalna dejavnost</t>
  </si>
  <si>
    <t>Izboljšanje razmerja med številom vpisanih študentov in diplomantov</t>
  </si>
  <si>
    <t>Zmanjšanje števila programov - optimiranje programov</t>
  </si>
  <si>
    <t>Izboljšati prehodnost</t>
  </si>
  <si>
    <t>Odstotek študijskih programov, ki se izvajajo v tujem jeziku od vseh programov v letu n po vrsti in stopnjah</t>
  </si>
  <si>
    <t>Odstotek vseh ponavljavcev</t>
  </si>
  <si>
    <t xml:space="preserve">Povečati število študentov na izmenjavi za tretjino  </t>
  </si>
  <si>
    <t>Povečati število tujih študentov za četrtino</t>
  </si>
  <si>
    <t>Raziskovalna dejavnost</t>
  </si>
  <si>
    <t>Oblikovati 3 velike interdisciplinarne raziskovalne skupine</t>
  </si>
  <si>
    <t>Povečati vrednost mednarodnih in domačih projektov za četrtino</t>
  </si>
  <si>
    <t>Vrednost ARRS sredstev med vsemi prihodki na članici (oznaka AOP za prihodke iz računovoskega pročila - 404)</t>
  </si>
  <si>
    <t xml:space="preserve">Povečati vrednost mednarodnih in domačih projektov za četrtino </t>
  </si>
  <si>
    <t>Vrednost  prihodka je zajeta iz posebnega dela finančnega načrta. Struktura prihodkov po viru:  ARRS, TIA, JAPTI, JAK, druga ministrva (404), občinski proračunski viri (407), sredstva iz državnega proračuna iz sredstve proračuna EU (419), ostala sredstva iz proračun EU: 7.OP in 8.OP, cmepius in drugi projekti iz pror. EU (429), drugi viri (410+413+418+422do428,430)</t>
  </si>
  <si>
    <t>Povečati število objav za četrtino</t>
  </si>
  <si>
    <t>Povečati citiranost za četrtino</t>
  </si>
  <si>
    <t>Povečati število tujih učiteljev in raziskovalcev za četrtino</t>
  </si>
  <si>
    <t>Povečati število objav s tujci</t>
  </si>
  <si>
    <t xml:space="preserve">Povečanje vrednosti projektov za gospodarstvo in javni sektor za tretjino </t>
  </si>
  <si>
    <t xml:space="preserve"> Vrednost prihodkov - vir sredstev TRG (AOP 431) brez najemnin za prostore</t>
  </si>
  <si>
    <t>Podvojitev števila udeležencev v programih vseživljenskega učenja</t>
  </si>
  <si>
    <t>Število tujih akreditacij</t>
  </si>
  <si>
    <t>PODATKI</t>
  </si>
  <si>
    <t>Število (novih) akreditiranih študijskih programov</t>
  </si>
  <si>
    <t>Število razpisanih študijskih programov</t>
  </si>
  <si>
    <t>Število vpisanih študentov</t>
  </si>
  <si>
    <t>Število (novih) skupnih študijskih programov</t>
  </si>
  <si>
    <t>s tujino</t>
  </si>
  <si>
    <t>Število sporazumov o sodelovanju pri pridobivanju " dvojnih" diplom</t>
  </si>
  <si>
    <t xml:space="preserve">Učitelji in sodelavci  ter raziskovalci na izmenjavi (v Sloveniji)  </t>
  </si>
  <si>
    <t>število gostujočih visokošolskih učiteljev, sodelavcev oz. raziskovalcev iz domačih raziskovalnih zavodov, ki so sodelovali pri pedagoškem proceu</t>
  </si>
  <si>
    <t xml:space="preserve">Učitelji in sodelavci  ter raziskovalci na izmenjavi (v/iz tujine)  </t>
  </si>
  <si>
    <t>Število raziskovalcev</t>
  </si>
  <si>
    <t>Okvirni programi EU za raziskave in razvoj in drugi mednarodni programi: vodenje/koordinacija, partnerstvo</t>
  </si>
  <si>
    <t>Zajem podatka  iz kadrovskega načrta</t>
  </si>
  <si>
    <t>Zajem podatka iz finančnega načrta</t>
  </si>
  <si>
    <t>število vseh registriranih raziskovalcev pri ARRS, ki so zaposleni na članici  in opravljajo raziskovalno delo (visokošolski učitelji in sodelavci, raziskovalci, mladi raziskovalci in podoktorski raziskovalci)</t>
  </si>
  <si>
    <t>IZRAČUN</t>
  </si>
  <si>
    <t>UL v tujino</t>
  </si>
  <si>
    <t>iz tujine na UL</t>
  </si>
  <si>
    <t>skupaj</t>
  </si>
  <si>
    <t>drugi EU</t>
  </si>
  <si>
    <t>drugi NE-EU</t>
  </si>
  <si>
    <t>samo akreditirani programi</t>
  </si>
  <si>
    <t>1. stopnja (uni,vs)</t>
  </si>
  <si>
    <t>2. stopnja (mag., EM)</t>
  </si>
  <si>
    <t>IZOBRAŽEVANLNA DEJAVNOST</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</si>
  <si>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</si>
  <si>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</si>
  <si>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</si>
  <si>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</si>
  <si>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</si>
  <si>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</si>
  <si>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</si>
  <si>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</si>
  <si>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ali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</si>
  <si>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</si>
  <si>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</si>
  <si>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</si>
  <si>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Strateški cilji in vrednosti kazalnikov</t>
  </si>
  <si>
    <t>Morebitni ostali cilji članice</t>
  </si>
  <si>
    <t>Umetniška dejavnost</t>
  </si>
  <si>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</si>
  <si>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</si>
  <si>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</si>
  <si>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</si>
  <si>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</si>
  <si>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</si>
  <si>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</si>
  <si>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</si>
  <si>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</si>
  <si>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</si>
  <si>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2016/17</t>
  </si>
  <si>
    <t>MAGISTRSKI</t>
  </si>
  <si>
    <t>DOKTORSKI</t>
  </si>
  <si>
    <t>magistrski</t>
  </si>
  <si>
    <t>članica</t>
  </si>
  <si>
    <t>Predlog 2016 - članica</t>
  </si>
  <si>
    <t>Morebitni drugi cilji članic (zapisani cilji tukaj, se prikažejo v zavihku povzetek)</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</si>
  <si>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</si>
  <si>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</si>
  <si>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</si>
  <si>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</si>
  <si>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</si>
  <si>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</si>
  <si>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</si>
  <si>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</si>
  <si>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</si>
  <si>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</si>
  <si>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</si>
  <si>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Načrtovani ukrepi</t>
  </si>
  <si>
    <t>Načrtovan cilj/podatek/ ukrep</t>
  </si>
  <si>
    <t>ustvarjalne razmere za delo in študij</t>
  </si>
  <si>
    <t>Ustvarjalne razmere za delo in študij (obštudijska in interesna dejvanost, knjižnična in založniška dejavnost)</t>
  </si>
  <si>
    <t>Kakovost</t>
  </si>
  <si>
    <t>INFORMATIZACIJA -zagotavljanje pogojev za izvajanje dejavnosti</t>
  </si>
  <si>
    <t>PROSTOR - zagotavljanje pogojev za izvajanje dejavnosti</t>
  </si>
  <si>
    <t>ORGANIZACIJA IN KADRI - zagotavljanje pogojev za izvajanje dejavnosti</t>
  </si>
  <si>
    <t>FINANČNI SISTEM - zagotavljanje pogojev za izvajanje dejavnosti</t>
  </si>
  <si>
    <t>KAKOVOST - Upravljanje kakovsoti za doseganje odličnosti na vseh področjih delovanja</t>
  </si>
  <si>
    <t xml:space="preserve"> zagotavljanje pogojev za izvajanje dejavnosti</t>
  </si>
  <si>
    <t>Pogoji za izvajanje dejavnosti in podporna dejavnost (prostor, inormacijski sistem, kadrovski razvoj, izvajanje nalog po pooglastilu)</t>
  </si>
  <si>
    <t xml:space="preserve">Načrtovani ukrepi za dosego strateških ciljev, zadanih vrednosti strateških kazalnikov posamezne dejavnosti in morebitnih ostalih ciljev članice </t>
  </si>
  <si>
    <t>O2020 partner</t>
  </si>
  <si>
    <t>O2020 vodja</t>
  </si>
  <si>
    <t>Predlog 2017 - članica</t>
  </si>
  <si>
    <t>2017/18</t>
  </si>
  <si>
    <t>SKUPAJ</t>
  </si>
  <si>
    <t>Katera nova učna okolja nameravate razviti, uvesti in uporabiti na vaši članici? 
(akcija - razvoj novih učnih okolji in metod učenja in poučevanja)</t>
  </si>
  <si>
    <t>Vzpostavitev spremljanja sistema kakovosti in evalvacije posameznih študijskih programov</t>
  </si>
  <si>
    <t>Promocija predmetov, ki jih fakulteta ponuja v tujem jeziku in so specifični za naše geografsko območje in študijske programe</t>
  </si>
  <si>
    <t>Skrb za kakovost in aktualnost študijskih programov</t>
  </si>
  <si>
    <t>Spodbujanje interaktivnih oblik študija; Krepiti znanstveno delo kandidatov (doktorski študij)</t>
  </si>
  <si>
    <t>Krepiti stike z gospodarstvom (zlasti pri izvajanju praktičnega usposabljanja); Krepiti stik med študenti in potencialnimi delodajalci</t>
  </si>
  <si>
    <t>Povečati fleksibilnost pri vključevanju tujih učiteljev in drugih strokovnjakov v pedagoški proces</t>
  </si>
  <si>
    <t>Poenostaviti postopek priznavanja habilitacij z drugih inštitucij</t>
  </si>
  <si>
    <t>doktorski (Bioznanosti in del Biomedicine)</t>
  </si>
  <si>
    <t>Organizacija usposabljanj za pedagoško odličnost visokošolskih učiteljev, razvoj novih učnih okolji in metod učenja in poučevanja (spletno učno okolje,....) - članica pove katera učna okolja; priprava 1-2 MOOC; Pogovori z v anketah slabše ocenjenimi učitelji, stimuliranje dobrih učiteljev, didaktična izobraževanja; dvig motiviranosti študentov</t>
  </si>
  <si>
    <t>Krepitev ključnih dejavnosti, ki jih izvaja Karierni center v sklopu izobraževalne dejavnosti, Vsestranska promocija študija, izboljšanje strukture na novo vpisanih študentov</t>
  </si>
  <si>
    <t xml:space="preserve"> Analiza programske strukture, vnos v bazo študijskih programov ter "združevanje" oz. prestrukturiranje študijskih programov, Organizacija posvetovalnih obiskov na članicah za povečevanje uspešnosti izvajanja dejavnosti, Analiza vsebine in izvedbe programov, anketiranje študentov in diplomantov; Organizacija Alumni, srečanj z delodajalci ter organizacija letnih seminarjev; </t>
  </si>
  <si>
    <t>Povezava med Komisijo za študij 1. in 2. stopnje ter Komisijo za samoocenjevanje kakovosti BF ter sledenje zastavljenim ciljem Akcijskega načrta na področju študijske dejavnosti; organizacija usposabljanja za razumevanje koncepta in uporabo ustrezne terminologije za opredeljevanje učnih ciljev (predvidenih učnih izidov) na ravni učnih načrtov in na ravni programov,   Vzpostavitev sistematične podpore pri izvajanju tutorstva in za delo s študenti s posebnimi potrebami</t>
  </si>
  <si>
    <t>Povečevanje števila kvalitetnih (z A' ali A'') objav v znanstvenih revijah, ki jih indeksira SCI ali SSCI oz. AHCI (velja le za področje krajinske arhitekture</t>
  </si>
  <si>
    <t>Spodbujanje in nagrajevanje odličnosti, financiranje - preveriti možnost ustanovitve posebnega sklada, v katerega bi prispevali sredstva v dogovorjenem odstotku iz tržnih ter drugih projektov, ki to v svoji finančni konstrukciji dopuščajo.</t>
  </si>
  <si>
    <t>Povečati število in vrednost temeljnih in aplikativnih slovenskih in mednarodnih raziskovalnih projektov</t>
  </si>
  <si>
    <t>Zagotoviti administrativno podporo prijaviteljem. Zagotoviti lastne vire za sofinanciranje projektov.</t>
  </si>
  <si>
    <t>Usposobitev novih potencialnih skupin za  vključevanje v EU projekte. Povečanje mednarodne prepoznavnosti skupin.</t>
  </si>
  <si>
    <t>Izobraževanje in usposobitev skupin in posameznikov,  podpora pri administrativnem vodenju projektu. Organizacija delavnice/izmenjave izkušenj  o pripravi projektov.</t>
  </si>
  <si>
    <t xml:space="preserve">Izmenjava rezultatov in večje koriščenje že pridobljenih rezultatov raziskovalnega dela. </t>
  </si>
  <si>
    <t xml:space="preserve">Oddelčna borza raziskav: nosilec raziskave  pri načrtovanju raziskave informira vse raziskovalce oddelka (preko vzpostavljenega intraneta in drugih e-oblik, formalna in neformalna srečanja). </t>
  </si>
  <si>
    <t>Izboljšanje prepoznavnosti in informiranosti.</t>
  </si>
  <si>
    <t xml:space="preserve">Promocija na medmrežni strani Oddelka in BF, FB in druge oblike. </t>
  </si>
  <si>
    <t>Povečati število patentnih prijav.</t>
  </si>
  <si>
    <t>Povečati obseg in kakovost razvojnega dela v podporo gospodarstvu in negospodarstvu.</t>
  </si>
  <si>
    <t>Razvojno raziskovalno in strokovno delo. Spodbujanje podjetništva, svetovalno delo in vključevanje strokovnjakov iz prakse v izobraževalno in raziskovalno delo.</t>
  </si>
  <si>
    <t>Ustanavljanje spin-off podjetij.</t>
  </si>
  <si>
    <t>Spodbujanje udeležbe raziskovalcev na poslovno-projektnih konferencah, kjer se bodo zaposleni srečali z udeleženci iz gospodarstva za pripravo skupnih projektov, navezavo stikov, izmenjavo izkušenj.
Povečati sodelovanje z Univerzitetnim inkubatorjem.</t>
  </si>
  <si>
    <t>povečanje mednarodnih povezav in dvig kakovosti umetniške produkcije</t>
  </si>
  <si>
    <t>povečanje števila javnih umetniških dogodkov</t>
  </si>
  <si>
    <t>javne predstavitve doseženih rezultatov</t>
  </si>
  <si>
    <t>povečati sodelovanje z drugimi članicami, ki gojijo umetniška področja</t>
  </si>
  <si>
    <t>vključevanje pedagogov iz drugih članic v pedagoški proces</t>
  </si>
  <si>
    <t>izboljšati učinke umetniške dejanosti v praksi</t>
  </si>
  <si>
    <t>sodelovanje z nosilci urejanja prostora (gospodarske družbe, investitorji, občine, ZVKD)</t>
  </si>
  <si>
    <t>Izobraževanje raziskovalcev.</t>
  </si>
  <si>
    <t xml:space="preserve">Ohranjanje medsebojnega nivoja sodelovanja na področju pedagoškega, raziskovalnega in strokovnega dela. </t>
  </si>
  <si>
    <t>Vzpostaviti celovit sistem politike kakovosti na fakulteti (po modelu štirih korakov s povratno zanko (ugotovitev stanja – predlog ukrepa - izvedba ukrepa – pregled uspešnosti)</t>
  </si>
  <si>
    <t>Oblikovanje sprotnega sistema spremljanja kakovosti. Izvajanje spletnih anket med zaposlenimi. Letno poročanje o kakovosti. Časovna uskladitev priprave poslovnega poročila in poročila o spremljanju kakovosti.</t>
  </si>
  <si>
    <t xml:space="preserve">Aktivno usmerjanje poslovno organizacijskih ukrepov z vidika kakovosti.  </t>
  </si>
  <si>
    <t>Sodelovanje posameznikov zadolženih za spremljanje kakovosti v procesih odločanja na oddelkih in fakulteti.</t>
  </si>
  <si>
    <t>e-izobraževanje kot sestavni del študijskega procesa na fakulteti</t>
  </si>
  <si>
    <t>Na nivoju fakultete sistemsko urediti uporabo e-izobraževanja. Usposobiti vse učitelje za uporabo e-izobraževanja. Uporaba sistema e-izobraževanje za dopolnitev različnih obstoječih in novih dodatnih strokovnih usposabljanj tako sodelavcev kot bivših diplomantov in drugih učnih oblik vseživljenjskega učenja. Ustrezno dopolniti statut in pravila BF</t>
  </si>
  <si>
    <t>Krepiti stike z gospodarstvom zlasti pri izvajanju  terenskega dela praktičnega usposabljanja</t>
  </si>
  <si>
    <t>Načrt in dogovor o demonstracijskih objektih izven fakultete. Formalizacija sodelovanja in zagotovitev sredstev.</t>
  </si>
  <si>
    <t>Izboljšanje dela visokošolskih učiteljev in sodelavcev v pedagoškem procesu</t>
  </si>
  <si>
    <t>Pogovori z na anketah slabše ocenjenimi učitelji. Didaktična izobraževanja. Obvezno didaktično  izobraževanje novih docentov. Stimulacija dobrih profesorjev – upoštevati ocene študentskih anket pri rednih ocenjevanjih in napredovanjih.</t>
  </si>
  <si>
    <t>Povečanje mednarodne mobilnosti profesorjev .</t>
  </si>
  <si>
    <t>Boljši izkoristek opreme  in znanja, ki je na voljo na fakulteti.</t>
  </si>
  <si>
    <t xml:space="preserve">Ugotovitev in pregled možnosti za sodelovanje; redna letna fakultetna pedagoška in strokovna srečanja v okviru fakultete, kjer se predstavijo dosežki preteklega obdobja. </t>
  </si>
  <si>
    <t xml:space="preserve">Krepitev medsebojnih in medgeneracijskih odnosov. </t>
  </si>
  <si>
    <t>Ažuriranje seznama in namembnosti opreme (cenik in zasedenost), ki je objavljen na spletni strani BF. Zmanjšati administrativne ovire pri sodelovanju.</t>
  </si>
  <si>
    <t>Družabni dogodki, športni dnevi, obletnice oddelkov in študijev.</t>
  </si>
  <si>
    <t>Vzdrževati in razvijati lastne učne objekte (laboratorije, delavnice, nasade, hleve, gozd), ki služijo in krepijo  učni proces</t>
  </si>
  <si>
    <t>Pregled in dolgoročni načrt za infrastrukturo po posameznih oddelkih in objektih. Načrt potrebnih investicijskih vzdrževanj. Analiza delovanja in racionalizacija posameznih organizacijskih enot.</t>
  </si>
  <si>
    <t>Stimulirati in omogočiti mobilnost profesorjev – naših in tujih v okviru finančnih in veljavnih pravnih možnosti. Učiteljem omogočiti sobotno leto.</t>
  </si>
  <si>
    <t>Energetska sanacija stavb v upravlljanju BF</t>
  </si>
  <si>
    <t>Izvedba razširjenih enegetskih pregledov in na njihovi osnovi pripraviti projekte za izvedbo. Na razpisih pridodbiti sredstva za izvedbo načrtovani del.</t>
  </si>
  <si>
    <t>Zagotavljanje zadostnih sredstev za izvajanje pedagoške dejavnosti</t>
  </si>
  <si>
    <t>Pobuda rektoratu UL, da poveča napore, da se trend padanja proračunskih sredstev za pedagoško dejavnost UL ustavi. Pobude za sprejem zakona, ki bi udelil finaciranje visokega šolstva</t>
  </si>
  <si>
    <t>potrebne investicije v stavbo Oddelka za gozdarstvo, BF</t>
  </si>
  <si>
    <t>ureditev prostorov za zagovore nalog in druge predstavitve</t>
  </si>
  <si>
    <t>omogočitev uporabe licenčnih programov študentom (na osebnih računalnikih)</t>
  </si>
  <si>
    <t>nakup potrebnih licenčnih programov</t>
  </si>
  <si>
    <t>Zagotavljanje ustreznih prostorskih pogojev</t>
  </si>
  <si>
    <t>Izgradnja prizidka Oddelka za lesarstvo, Biotehniške fakultete, obnova laboratorija za biotehnologijo</t>
  </si>
  <si>
    <t>Načrtujemo uvesti okolje MOODLE za celotno fakulteto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</si>
</sst>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sz val="12"/>
      <name val="Arial"/>
      <family val="2"/>
      <charset val="238"/>
    </font>
    <font>
      <sz val="12"/>
      <name val="Arial"/>
      <family val="2"/>
      <charset val="238"/>
    </font>
    <font>
      <b/>
      <u/>
      <sz val="10"/>
      <name val="Arial"/>
      <family val="2"/>
      <charset val="238"/>
    </font>
    <font>
      <sz val="12"/>
      <color theme="1"/>
      <name val="Arial"/>
      <family val="2"/>
      <charset val="238"/>
    </font>
    <font>
      <sz val="11"/>
      <color rgb="FF000000"/>
      <name val="Arial"/>
      <family val="2"/>
      <charset val="238"/>
    </font>
    <font>
      <sz val="11"/>
      <name val="Calibri"/>
      <family val="2"/>
      <charset val="238"/>
    </font>
    <font>
      <sz val="9"/>
      <color rgb="FFFF0000"/>
      <name val="Arial"/>
      <family val="2"/>
      <charset val="238"/>
    </font>
    <font>
      <sz val="9"/>
      <color theme="1"/>
      <name val="Arial"/>
      <family val="2"/>
      <charset val="238"/>
    </font>
    <font>
      <sz val="11"/>
      <color indexed="8"/>
      <name val="Calibri"/>
      <family val="2"/>
      <charset val="238"/>
    </font>
    <font>
      <sz val="11"/>
      <color rgb="FF000000"/>
      <name val="Calibri"/>
      <family val="2"/>
      <charset val="238"/>
    </font>
    <font>
      <sz val="11"/>
      <color indexed="8"/>
      <name val="Calibri"/>
      <family val="2"/>
      <charset val="238"/>
      <scheme val="minor"/>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9" tint="0.79998168889431442"/>
        <bgColor theme="4" tint="0.79998168889431442"/>
      </patternFill>
    </fill>
    <fill>
      <patternFill patternType="solid">
        <fgColor theme="6"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top/>
      <bottom style="double">
        <color indexed="64"/>
      </bottom>
      <diagonal/>
    </border>
    <border>
      <left/>
      <right style="double">
        <color indexed="64"/>
      </right>
      <top/>
      <bottom style="thin">
        <color indexed="64"/>
      </bottom>
      <diagonal/>
    </border>
    <border>
      <left/>
      <right style="double">
        <color indexed="64"/>
      </right>
      <top style="thin">
        <color indexed="64"/>
      </top>
      <bottom/>
      <diagonal/>
    </border>
    <border>
      <left/>
      <right/>
      <top style="thin">
        <color indexed="64"/>
      </top>
      <bottom style="double">
        <color indexed="64"/>
      </bottom>
      <diagonal/>
    </border>
  </borders>
  <cellStyleXfs count="1">
    <xf numFmtId="0" fontId="0" fillId="0" borderId="0"/>
  </cellStyleXfs>
  <cellXfs count="328">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7" xfId="0" applyFont="1" applyFill="1" applyBorder="1" applyAlignment="1">
      <alignment wrapText="1"/>
    </xf>
    <xf numFmtId="0" fontId="1" fillId="4" borderId="6" xfId="0" applyFont="1" applyFill="1" applyBorder="1" applyAlignment="1">
      <alignment wrapText="1"/>
    </xf>
    <xf numFmtId="0" fontId="0" fillId="5" borderId="7" xfId="0" applyFont="1" applyFill="1" applyBorder="1"/>
    <xf numFmtId="0" fontId="0" fillId="5" borderId="7" xfId="0" applyFont="1" applyFill="1" applyBorder="1" applyAlignment="1">
      <alignment wrapText="1"/>
    </xf>
    <xf numFmtId="0" fontId="0" fillId="0" borderId="7" xfId="0" applyFont="1" applyBorder="1"/>
    <xf numFmtId="0" fontId="0" fillId="0" borderId="7" xfId="0" applyFont="1" applyBorder="1" applyAlignment="1">
      <alignment wrapText="1"/>
    </xf>
    <xf numFmtId="0" fontId="0" fillId="0" borderId="8" xfId="0" applyFont="1" applyBorder="1"/>
    <xf numFmtId="0" fontId="0" fillId="0" borderId="8" xfId="0" applyFont="1" applyBorder="1" applyAlignment="1">
      <alignment wrapText="1"/>
    </xf>
    <xf numFmtId="0" fontId="1" fillId="4" borderId="7" xfId="0" applyFont="1" applyFill="1" applyBorder="1" applyAlignment="1">
      <alignment vertical="center" wrapText="1"/>
    </xf>
    <xf numFmtId="0" fontId="0" fillId="0" borderId="10" xfId="0" applyFont="1" applyBorder="1"/>
    <xf numFmtId="0" fontId="0" fillId="0" borderId="11" xfId="0" applyFont="1" applyBorder="1"/>
    <xf numFmtId="0" fontId="0" fillId="5" borderId="10" xfId="0" applyFont="1" applyFill="1" applyBorder="1"/>
    <xf numFmtId="0" fontId="0" fillId="5" borderId="11" xfId="0" applyFont="1" applyFill="1" applyBorder="1"/>
    <xf numFmtId="0" fontId="2" fillId="0" borderId="14" xfId="0" applyFont="1" applyBorder="1"/>
    <xf numFmtId="0" fontId="0" fillId="5" borderId="16" xfId="0" applyFont="1" applyFill="1" applyBorder="1"/>
    <xf numFmtId="0" fontId="0" fillId="0" borderId="14" xfId="0" applyFont="1" applyBorder="1" applyAlignment="1">
      <alignment wrapText="1"/>
    </xf>
    <xf numFmtId="0" fontId="0" fillId="5" borderId="14" xfId="0" applyFont="1" applyFill="1" applyBorder="1" applyAlignment="1">
      <alignment wrapText="1"/>
    </xf>
    <xf numFmtId="0" fontId="0" fillId="0" borderId="18"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3" xfId="0" applyFont="1" applyFill="1" applyBorder="1" applyAlignment="1">
      <alignment wrapText="1"/>
    </xf>
    <xf numFmtId="0" fontId="0" fillId="0" borderId="23" xfId="0" applyFont="1" applyBorder="1" applyAlignment="1">
      <alignment wrapText="1"/>
    </xf>
    <xf numFmtId="1" fontId="12" fillId="2" borderId="2" xfId="0" applyNumberFormat="1" applyFont="1" applyFill="1" applyBorder="1" applyAlignment="1" applyProtection="1">
      <alignment horizontal="center" wrapText="1"/>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7" xfId="0" applyFont="1" applyFill="1" applyBorder="1" applyProtection="1">
      <protection locked="0"/>
    </xf>
    <xf numFmtId="0" fontId="0" fillId="5" borderId="6" xfId="0" applyFont="1" applyFill="1" applyBorder="1" applyProtection="1">
      <protection locked="0"/>
    </xf>
    <xf numFmtId="0" fontId="0" fillId="0" borderId="7" xfId="0" applyFont="1" applyBorder="1" applyProtection="1">
      <protection locked="0"/>
    </xf>
    <xf numFmtId="0" fontId="0" fillId="0" borderId="6" xfId="0" applyFont="1" applyBorder="1" applyProtection="1">
      <protection locked="0"/>
    </xf>
    <xf numFmtId="0" fontId="0" fillId="5" borderId="7" xfId="0" applyFont="1" applyFill="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1" xfId="0" applyFont="1" applyBorder="1" applyProtection="1">
      <protection locked="0"/>
    </xf>
    <xf numFmtId="0" fontId="0" fillId="0" borderId="12" xfId="0" applyFont="1" applyBorder="1" applyProtection="1">
      <protection locked="0"/>
    </xf>
    <xf numFmtId="0" fontId="0" fillId="5" borderId="11" xfId="0" applyFont="1" applyFill="1" applyBorder="1" applyAlignment="1" applyProtection="1">
      <alignment vertical="center"/>
      <protection locked="0"/>
    </xf>
    <xf numFmtId="0" fontId="0" fillId="5" borderId="11" xfId="0" applyFont="1" applyFill="1" applyBorder="1" applyProtection="1">
      <protection locked="0"/>
    </xf>
    <xf numFmtId="0" fontId="0" fillId="5" borderId="12" xfId="0" applyFont="1" applyFill="1" applyBorder="1" applyProtection="1">
      <protection locked="0"/>
    </xf>
    <xf numFmtId="0" fontId="0" fillId="3" borderId="7"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9" xfId="0" applyFont="1" applyFill="1" applyBorder="1"/>
    <xf numFmtId="0" fontId="1" fillId="4" borderId="20" xfId="0" applyFont="1" applyFill="1" applyBorder="1" applyAlignment="1">
      <alignment horizontal="left" wrapText="1"/>
    </xf>
    <xf numFmtId="0" fontId="1" fillId="4" borderId="20" xfId="0" applyFont="1" applyFill="1" applyBorder="1"/>
    <xf numFmtId="0" fontId="1" fillId="4" borderId="21" xfId="0" applyFont="1" applyFill="1" applyBorder="1" applyAlignment="1">
      <alignment horizontal="center" vertical="center"/>
    </xf>
    <xf numFmtId="0" fontId="0" fillId="5" borderId="22" xfId="0" applyNumberFormat="1" applyFont="1" applyFill="1" applyBorder="1"/>
    <xf numFmtId="0" fontId="0" fillId="5" borderId="23" xfId="0" applyFont="1" applyFill="1" applyBorder="1"/>
    <xf numFmtId="0" fontId="0" fillId="0" borderId="22" xfId="0" applyNumberFormat="1" applyFont="1" applyBorder="1"/>
    <xf numFmtId="0" fontId="0" fillId="0" borderId="23" xfId="0" applyFont="1" applyBorder="1"/>
    <xf numFmtId="0" fontId="1" fillId="4" borderId="20" xfId="0" applyFont="1" applyFill="1" applyBorder="1" applyAlignment="1">
      <alignment wrapText="1"/>
    </xf>
    <xf numFmtId="0" fontId="0" fillId="10" borderId="23" xfId="0" applyFont="1" applyFill="1" applyBorder="1"/>
    <xf numFmtId="0" fontId="0" fillId="11" borderId="23" xfId="0" applyFont="1" applyFill="1" applyBorder="1"/>
    <xf numFmtId="0" fontId="1" fillId="4" borderId="19" xfId="0" applyFont="1" applyFill="1" applyBorder="1" applyAlignment="1">
      <alignment wrapText="1"/>
    </xf>
    <xf numFmtId="0" fontId="1" fillId="4" borderId="21" xfId="0" applyFont="1" applyFill="1" applyBorder="1" applyAlignment="1">
      <alignment wrapText="1"/>
    </xf>
    <xf numFmtId="0" fontId="0" fillId="3" borderId="23" xfId="0" applyFont="1" applyFill="1" applyBorder="1"/>
    <xf numFmtId="0" fontId="0" fillId="5" borderId="23" xfId="0" applyFont="1" applyFill="1" applyBorder="1" applyAlignment="1">
      <alignment horizontal="center" vertical="center"/>
    </xf>
    <xf numFmtId="0" fontId="1" fillId="4" borderId="20" xfId="0" applyFont="1" applyFill="1" applyBorder="1" applyAlignment="1">
      <alignment horizontal="center" wrapText="1"/>
    </xf>
    <xf numFmtId="0" fontId="2" fillId="0" borderId="14" xfId="0" applyFont="1" applyBorder="1" applyAlignment="1">
      <alignment horizontal="center"/>
    </xf>
    <xf numFmtId="0" fontId="2" fillId="0" borderId="15" xfId="0" applyFont="1" applyBorder="1" applyAlignment="1">
      <alignment horizontal="center"/>
    </xf>
    <xf numFmtId="0" fontId="0" fillId="5" borderId="16" xfId="0" applyFont="1" applyFill="1" applyBorder="1" applyAlignment="1">
      <alignment horizontal="center"/>
    </xf>
    <xf numFmtId="0" fontId="0" fillId="5" borderId="17" xfId="0" applyFont="1" applyFill="1" applyBorder="1" applyAlignment="1">
      <alignment horizontal="center"/>
    </xf>
    <xf numFmtId="0" fontId="0" fillId="0" borderId="14"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5" borderId="15" xfId="0" applyFont="1" applyFill="1" applyBorder="1" applyAlignment="1" applyProtection="1">
      <alignment horizontal="center"/>
      <protection locked="0"/>
    </xf>
    <xf numFmtId="0" fontId="0" fillId="0" borderId="18"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5" borderId="23" xfId="0" applyFont="1" applyFill="1" applyBorder="1" applyProtection="1">
      <protection locked="0"/>
    </xf>
    <xf numFmtId="0" fontId="0" fillId="5" borderId="24" xfId="0" applyFont="1" applyFill="1" applyBorder="1" applyProtection="1">
      <protection locked="0"/>
    </xf>
    <xf numFmtId="0" fontId="0" fillId="0" borderId="23" xfId="0" applyFont="1" applyBorder="1" applyProtection="1">
      <protection locked="0"/>
    </xf>
    <xf numFmtId="0" fontId="0" fillId="0" borderId="24"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top" wrapText="1"/>
    </xf>
    <xf numFmtId="0" fontId="15" fillId="0" borderId="2" xfId="0" applyFont="1" applyFill="1" applyBorder="1" applyAlignment="1">
      <alignment vertical="top" wrapText="1"/>
    </xf>
    <xf numFmtId="0" fontId="15" fillId="0" borderId="28" xfId="0" applyFont="1" applyFill="1" applyBorder="1" applyAlignment="1">
      <alignment vertical="top" wrapText="1"/>
    </xf>
    <xf numFmtId="49" fontId="15" fillId="0" borderId="2" xfId="0" applyNumberFormat="1" applyFont="1" applyFill="1" applyBorder="1" applyAlignment="1">
      <alignment horizontal="left" vertical="top" wrapText="1"/>
    </xf>
    <xf numFmtId="0" fontId="15" fillId="0" borderId="2" xfId="0" applyFont="1" applyFill="1" applyBorder="1" applyAlignment="1">
      <alignment horizontal="left" vertical="top" wrapText="1"/>
    </xf>
    <xf numFmtId="0" fontId="1" fillId="4" borderId="6" xfId="0" applyFont="1" applyFill="1" applyBorder="1" applyAlignment="1">
      <alignment vertical="center" wrapText="1"/>
    </xf>
    <xf numFmtId="0" fontId="0" fillId="0" borderId="29" xfId="0" applyFont="1" applyBorder="1"/>
    <xf numFmtId="0" fontId="0" fillId="0" borderId="25" xfId="0" applyFont="1" applyBorder="1"/>
    <xf numFmtId="0" fontId="0" fillId="0" borderId="25" xfId="0" applyFont="1" applyBorder="1" applyAlignment="1" applyProtection="1">
      <alignment vertical="center"/>
      <protection locked="0"/>
    </xf>
    <xf numFmtId="0" fontId="0" fillId="0" borderId="25" xfId="0" applyFont="1" applyBorder="1" applyProtection="1">
      <protection locked="0"/>
    </xf>
    <xf numFmtId="0" fontId="0" fillId="0" borderId="30" xfId="0" applyFont="1" applyBorder="1" applyProtection="1">
      <protection locked="0"/>
    </xf>
    <xf numFmtId="0" fontId="0" fillId="5" borderId="2" xfId="0" applyFont="1" applyFill="1" applyBorder="1"/>
    <xf numFmtId="0" fontId="0" fillId="3" borderId="2" xfId="0" applyFont="1" applyFill="1" applyBorder="1" applyProtection="1">
      <protection locked="0"/>
    </xf>
    <xf numFmtId="0" fontId="0" fillId="0" borderId="31"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32" xfId="0" applyFont="1" applyBorder="1" applyProtection="1">
      <protection locked="0"/>
    </xf>
    <xf numFmtId="0" fontId="17" fillId="0" borderId="0" xfId="0" applyFont="1"/>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right" vertical="top" wrapText="1"/>
      <protection locked="0"/>
    </xf>
    <xf numFmtId="3" fontId="15" fillId="0" borderId="2" xfId="0" applyNumberFormat="1" applyFont="1" applyFill="1" applyBorder="1" applyAlignment="1" applyProtection="1">
      <alignment horizontal="right" vertical="top" wrapText="1"/>
      <protection locked="0"/>
    </xf>
    <xf numFmtId="0" fontId="15" fillId="0" borderId="2" xfId="0" applyFont="1" applyFill="1" applyBorder="1" applyAlignment="1" applyProtection="1">
      <alignment horizontal="right" vertical="top" wrapText="1"/>
      <protection locked="0"/>
    </xf>
    <xf numFmtId="3" fontId="14" fillId="0" borderId="2" xfId="0" applyNumberFormat="1" applyFont="1" applyFill="1" applyBorder="1" applyAlignment="1" applyProtection="1">
      <alignment horizontal="right" vertical="top" wrapText="1"/>
      <protection locked="0"/>
    </xf>
    <xf numFmtId="0" fontId="14" fillId="16" borderId="27" xfId="0" applyFont="1" applyFill="1" applyBorder="1" applyAlignment="1" applyProtection="1">
      <alignment horizontal="right" vertical="top" wrapText="1"/>
      <protection locked="0"/>
    </xf>
    <xf numFmtId="3" fontId="6" fillId="15" borderId="2" xfId="0" applyNumberFormat="1" applyFont="1" applyFill="1" applyBorder="1" applyAlignment="1" applyProtection="1">
      <alignment horizontal="right" vertical="top" wrapText="1"/>
      <protection locked="0"/>
    </xf>
    <xf numFmtId="0" fontId="15" fillId="0" borderId="27" xfId="0" applyFont="1" applyFill="1" applyBorder="1" applyAlignment="1" applyProtection="1">
      <alignment horizontal="right" vertical="top" wrapText="1"/>
      <protection locked="0"/>
    </xf>
    <xf numFmtId="0" fontId="17" fillId="0" borderId="2" xfId="0" applyFont="1" applyBorder="1" applyAlignment="1" applyProtection="1">
      <alignment horizontal="right"/>
      <protection locked="0"/>
    </xf>
    <xf numFmtId="0" fontId="17" fillId="0" borderId="0" xfId="0" applyFont="1" applyAlignment="1" applyProtection="1">
      <alignment horizontal="right"/>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3" fontId="14" fillId="0" borderId="27" xfId="0" applyNumberFormat="1" applyFont="1" applyFill="1" applyBorder="1" applyAlignment="1" applyProtection="1">
      <alignment horizontal="right" vertical="top" wrapText="1"/>
      <protection locked="0"/>
    </xf>
    <xf numFmtId="3" fontId="15" fillId="0" borderId="6" xfId="0" applyNumberFormat="1" applyFont="1" applyFill="1" applyBorder="1" applyAlignment="1" applyProtection="1">
      <alignment horizontal="right" vertical="top" wrapText="1"/>
      <protection locked="0"/>
    </xf>
    <xf numFmtId="0" fontId="15" fillId="0" borderId="6" xfId="0" applyFont="1" applyFill="1" applyBorder="1" applyAlignment="1" applyProtection="1">
      <alignment horizontal="right" vertical="top" wrapText="1"/>
      <protection locked="0"/>
    </xf>
    <xf numFmtId="0" fontId="18" fillId="8" borderId="0" xfId="0" applyFont="1" applyFill="1" applyAlignment="1" applyProtection="1">
      <alignment horizontal="left" wrapText="1"/>
      <protection locked="0"/>
    </xf>
    <xf numFmtId="0" fontId="15" fillId="0" borderId="27" xfId="0" applyFont="1" applyFill="1" applyBorder="1" applyAlignment="1" applyProtection="1">
      <alignment vertical="top" wrapText="1"/>
      <protection locked="0"/>
    </xf>
    <xf numFmtId="0" fontId="15" fillId="0" borderId="2" xfId="0" applyFont="1" applyFill="1" applyBorder="1" applyAlignment="1" applyProtection="1">
      <alignment vertical="top" wrapText="1"/>
      <protection locked="0"/>
    </xf>
    <xf numFmtId="0" fontId="15" fillId="0" borderId="6" xfId="0" applyFont="1" applyFill="1" applyBorder="1" applyAlignment="1" applyProtection="1">
      <alignment vertical="top" wrapText="1"/>
      <protection locked="0"/>
    </xf>
    <xf numFmtId="0" fontId="15" fillId="0" borderId="6" xfId="0" applyFont="1" applyFill="1" applyBorder="1" applyAlignment="1">
      <alignment vertical="top" wrapText="1"/>
    </xf>
    <xf numFmtId="0" fontId="15" fillId="0" borderId="27" xfId="0" applyFont="1" applyFill="1" applyBorder="1" applyAlignment="1">
      <alignment vertical="top" wrapText="1"/>
    </xf>
    <xf numFmtId="0" fontId="0" fillId="5" borderId="6" xfId="0" applyFont="1" applyFill="1" applyBorder="1"/>
    <xf numFmtId="0" fontId="0" fillId="0" borderId="6" xfId="0" applyFont="1" applyBorder="1"/>
    <xf numFmtId="0" fontId="0" fillId="5" borderId="34" xfId="0" applyFont="1" applyFill="1" applyBorder="1"/>
    <xf numFmtId="0" fontId="0" fillId="5" borderId="36" xfId="0" applyFont="1" applyFill="1" applyBorder="1"/>
    <xf numFmtId="0" fontId="0" fillId="5" borderId="37" xfId="0" applyFont="1" applyFill="1" applyBorder="1"/>
    <xf numFmtId="0" fontId="0" fillId="5" borderId="37" xfId="0" applyFont="1" applyFill="1" applyBorder="1" applyAlignment="1">
      <alignment wrapText="1"/>
    </xf>
    <xf numFmtId="0" fontId="0" fillId="18" borderId="37" xfId="0" applyFont="1" applyFill="1" applyBorder="1"/>
    <xf numFmtId="0" fontId="0" fillId="18" borderId="38" xfId="0" applyFont="1" applyFill="1" applyBorder="1"/>
    <xf numFmtId="0" fontId="0" fillId="18" borderId="2" xfId="0" applyFont="1" applyFill="1" applyBorder="1" applyProtection="1">
      <protection locked="0"/>
    </xf>
    <xf numFmtId="0" fontId="2" fillId="5" borderId="14" xfId="0" applyFont="1" applyFill="1" applyBorder="1" applyAlignment="1">
      <alignment wrapText="1"/>
    </xf>
    <xf numFmtId="0" fontId="0" fillId="17" borderId="0" xfId="0" applyFill="1"/>
    <xf numFmtId="0" fontId="10" fillId="2" borderId="2" xfId="0" applyFont="1" applyFill="1" applyBorder="1" applyProtection="1"/>
    <xf numFmtId="0" fontId="6" fillId="19" borderId="2" xfId="0" applyFont="1" applyFill="1" applyBorder="1" applyAlignment="1">
      <alignment vertical="center" wrapText="1"/>
    </xf>
    <xf numFmtId="0" fontId="7" fillId="19" borderId="2" xfId="0" applyFont="1" applyFill="1" applyBorder="1" applyAlignment="1">
      <alignment horizontal="center" vertical="center" wrapText="1"/>
    </xf>
    <xf numFmtId="0" fontId="6" fillId="19" borderId="2" xfId="0" applyFont="1" applyFill="1" applyBorder="1" applyAlignment="1">
      <alignment vertical="center" wrapText="1"/>
    </xf>
    <xf numFmtId="0" fontId="7" fillId="19" borderId="2" xfId="0" applyFont="1" applyFill="1" applyBorder="1" applyAlignment="1">
      <alignment horizontal="center" vertical="center" wrapText="1"/>
    </xf>
    <xf numFmtId="0" fontId="19" fillId="19" borderId="2" xfId="0" applyFont="1" applyFill="1" applyBorder="1" applyAlignment="1">
      <alignment vertical="center"/>
    </xf>
    <xf numFmtId="0" fontId="0" fillId="3" borderId="43" xfId="0" applyFill="1" applyBorder="1" applyAlignment="1" applyProtection="1">
      <alignment horizontal="left" vertical="top"/>
      <protection locked="0"/>
    </xf>
    <xf numFmtId="0" fontId="0" fillId="20" borderId="2" xfId="0" applyFill="1" applyBorder="1" applyAlignment="1">
      <alignment horizontal="left" vertical="top" wrapText="1"/>
    </xf>
    <xf numFmtId="0" fontId="15" fillId="0" borderId="26" xfId="0" applyFont="1" applyFill="1" applyBorder="1" applyAlignment="1">
      <alignment vertical="top" wrapText="1"/>
    </xf>
    <xf numFmtId="3" fontId="15" fillId="0" borderId="26" xfId="0" applyNumberFormat="1" applyFont="1" applyFill="1" applyBorder="1" applyAlignment="1" applyProtection="1">
      <alignment horizontal="right" vertical="top" wrapText="1"/>
      <protection locked="0"/>
    </xf>
    <xf numFmtId="0" fontId="15" fillId="0" borderId="40" xfId="0" applyFont="1" applyFill="1" applyBorder="1" applyAlignment="1">
      <alignment vertical="top" wrapText="1"/>
    </xf>
    <xf numFmtId="3" fontId="6" fillId="15" borderId="40" xfId="0" applyNumberFormat="1" applyFont="1" applyFill="1" applyBorder="1" applyAlignment="1" applyProtection="1">
      <alignment horizontal="right" vertical="top" wrapText="1"/>
      <protection locked="0"/>
    </xf>
    <xf numFmtId="3" fontId="6" fillId="15" borderId="41" xfId="0" applyNumberFormat="1" applyFont="1" applyFill="1" applyBorder="1" applyAlignment="1" applyProtection="1">
      <alignment horizontal="right" vertical="top" wrapText="1"/>
      <protection locked="0"/>
    </xf>
    <xf numFmtId="3" fontId="15" fillId="0" borderId="43" xfId="0" applyNumberFormat="1" applyFont="1" applyFill="1" applyBorder="1" applyAlignment="1" applyProtection="1">
      <alignment horizontal="right" vertical="top" wrapText="1"/>
      <protection locked="0"/>
    </xf>
    <xf numFmtId="3" fontId="15" fillId="0" borderId="47" xfId="0" applyNumberFormat="1" applyFont="1" applyFill="1" applyBorder="1" applyAlignment="1" applyProtection="1">
      <alignment horizontal="right" vertical="top" wrapText="1"/>
      <protection locked="0"/>
    </xf>
    <xf numFmtId="3" fontId="15" fillId="0" borderId="28" xfId="0" applyNumberFormat="1" applyFont="1" applyFill="1" applyBorder="1" applyAlignment="1" applyProtection="1">
      <alignment horizontal="right" vertical="top" wrapText="1"/>
      <protection locked="0"/>
    </xf>
    <xf numFmtId="3" fontId="15" fillId="0" borderId="45" xfId="0" applyNumberFormat="1" applyFont="1" applyFill="1" applyBorder="1" applyAlignment="1" applyProtection="1">
      <alignment horizontal="right" vertical="top" wrapText="1"/>
      <protection locked="0"/>
    </xf>
    <xf numFmtId="0" fontId="15" fillId="0" borderId="40" xfId="0" applyFont="1" applyFill="1" applyBorder="1" applyAlignment="1" applyProtection="1">
      <alignment vertical="top" wrapText="1"/>
      <protection locked="0"/>
    </xf>
    <xf numFmtId="0" fontId="15" fillId="0" borderId="40" xfId="0" applyFont="1" applyFill="1" applyBorder="1" applyAlignment="1" applyProtection="1">
      <alignment horizontal="right" vertical="top" wrapText="1"/>
      <protection locked="0"/>
    </xf>
    <xf numFmtId="0" fontId="15" fillId="0" borderId="41" xfId="0" applyFont="1" applyFill="1" applyBorder="1" applyAlignment="1" applyProtection="1">
      <alignment horizontal="right" vertical="top" wrapText="1"/>
      <protection locked="0"/>
    </xf>
    <xf numFmtId="0" fontId="15" fillId="0" borderId="43" xfId="0" applyFont="1" applyFill="1" applyBorder="1" applyAlignment="1" applyProtection="1">
      <alignment horizontal="right" vertical="top" wrapText="1"/>
      <protection locked="0"/>
    </xf>
    <xf numFmtId="0" fontId="15" fillId="0" borderId="28" xfId="0" applyFont="1" applyFill="1" applyBorder="1" applyAlignment="1" applyProtection="1">
      <alignment vertical="top" wrapText="1"/>
      <protection locked="0"/>
    </xf>
    <xf numFmtId="0" fontId="15" fillId="0" borderId="28" xfId="0" applyFont="1" applyFill="1" applyBorder="1" applyAlignment="1" applyProtection="1">
      <alignment horizontal="right" vertical="top" wrapText="1"/>
      <protection locked="0"/>
    </xf>
    <xf numFmtId="0" fontId="15" fillId="0" borderId="45" xfId="0" applyFont="1" applyFill="1" applyBorder="1" applyAlignment="1" applyProtection="1">
      <alignment horizontal="right" vertical="top" wrapText="1"/>
      <protection locked="0"/>
    </xf>
    <xf numFmtId="3" fontId="6" fillId="15" borderId="43" xfId="0" applyNumberFormat="1" applyFont="1" applyFill="1" applyBorder="1" applyAlignment="1" applyProtection="1">
      <alignment horizontal="right" vertical="top" wrapText="1"/>
      <protection locked="0"/>
    </xf>
    <xf numFmtId="3" fontId="14" fillId="0" borderId="43" xfId="0" applyNumberFormat="1" applyFont="1" applyFill="1" applyBorder="1" applyAlignment="1" applyProtection="1">
      <alignment horizontal="right" vertical="top" wrapText="1"/>
      <protection locked="0"/>
    </xf>
    <xf numFmtId="0" fontId="14" fillId="16" borderId="53" xfId="0" applyFont="1" applyFill="1" applyBorder="1" applyAlignment="1" applyProtection="1">
      <alignment horizontal="right" vertical="top" wrapText="1"/>
      <protection locked="0"/>
    </xf>
    <xf numFmtId="0" fontId="15" fillId="0" borderId="40" xfId="0" applyFont="1" applyFill="1" applyBorder="1" applyAlignment="1">
      <alignment horizontal="center" vertical="center" wrapText="1"/>
    </xf>
    <xf numFmtId="0" fontId="15" fillId="0" borderId="47" xfId="0" applyFont="1" applyFill="1" applyBorder="1" applyAlignment="1" applyProtection="1">
      <alignment horizontal="right" vertical="top" wrapText="1"/>
      <protection locked="0"/>
    </xf>
    <xf numFmtId="0" fontId="5" fillId="2" borderId="2" xfId="0" applyFont="1" applyFill="1" applyBorder="1" applyAlignment="1">
      <alignment horizontal="center" vertical="top" wrapText="1"/>
    </xf>
    <xf numFmtId="0" fontId="20" fillId="2" borderId="2" xfId="0" applyFont="1" applyFill="1" applyBorder="1" applyAlignment="1">
      <alignment vertical="top" wrapText="1"/>
    </xf>
    <xf numFmtId="0" fontId="11" fillId="2" borderId="2" xfId="0" applyFont="1" applyFill="1" applyBorder="1" applyAlignment="1">
      <alignment vertical="top" wrapText="1"/>
    </xf>
    <xf numFmtId="0" fontId="11" fillId="2" borderId="27" xfId="0" applyFont="1" applyFill="1" applyBorder="1" applyAlignment="1">
      <alignment vertical="top" wrapText="1"/>
    </xf>
    <xf numFmtId="0" fontId="11" fillId="2" borderId="28" xfId="0" applyFont="1" applyFill="1" applyBorder="1" applyAlignment="1">
      <alignment vertical="top" wrapText="1"/>
    </xf>
    <xf numFmtId="0" fontId="11" fillId="2" borderId="40" xfId="0" applyFont="1" applyFill="1" applyBorder="1" applyAlignment="1">
      <alignment vertical="top" wrapText="1"/>
    </xf>
    <xf numFmtId="0" fontId="11" fillId="2" borderId="6" xfId="0" applyFont="1" applyFill="1" applyBorder="1" applyAlignment="1">
      <alignment vertical="top" wrapText="1"/>
    </xf>
    <xf numFmtId="0" fontId="11" fillId="2" borderId="26" xfId="0" applyFont="1" applyFill="1" applyBorder="1" applyAlignment="1">
      <alignment vertical="top" wrapText="1"/>
    </xf>
    <xf numFmtId="0" fontId="11" fillId="2" borderId="2" xfId="0" applyFont="1" applyFill="1" applyBorder="1" applyAlignment="1">
      <alignment horizontal="left" vertical="top" wrapText="1"/>
    </xf>
    <xf numFmtId="0" fontId="11" fillId="2" borderId="5" xfId="0" applyFont="1" applyFill="1" applyBorder="1" applyAlignment="1">
      <alignment vertical="top" wrapText="1"/>
    </xf>
    <xf numFmtId="0" fontId="21" fillId="2" borderId="0" xfId="0" applyFont="1" applyFill="1"/>
    <xf numFmtId="0" fontId="7" fillId="2" borderId="2" xfId="0" applyFont="1" applyFill="1" applyBorder="1" applyAlignment="1">
      <alignment vertical="top" wrapText="1"/>
    </xf>
    <xf numFmtId="0" fontId="7" fillId="2" borderId="40" xfId="0" applyFont="1" applyFill="1" applyBorder="1" applyAlignment="1">
      <alignment vertical="top" wrapText="1"/>
    </xf>
    <xf numFmtId="164" fontId="8" fillId="2" borderId="2" xfId="0" applyNumberFormat="1" applyFont="1" applyFill="1" applyBorder="1" applyAlignment="1" applyProtection="1">
      <alignment wrapText="1"/>
      <protection locked="0"/>
    </xf>
    <xf numFmtId="0" fontId="7" fillId="21" borderId="2" xfId="0" applyFont="1" applyFill="1" applyBorder="1" applyAlignment="1" applyProtection="1">
      <alignment horizontal="center" vertical="center" wrapText="1"/>
    </xf>
    <xf numFmtId="0" fontId="7" fillId="21" borderId="2" xfId="0" applyFont="1" applyFill="1" applyBorder="1" applyAlignment="1" applyProtection="1">
      <alignment horizontal="center" wrapText="1"/>
    </xf>
    <xf numFmtId="0" fontId="6" fillId="21" borderId="2" xfId="0" applyFont="1" applyFill="1" applyBorder="1" applyAlignment="1" applyProtection="1">
      <alignment horizontal="center" wrapText="1"/>
    </xf>
    <xf numFmtId="1" fontId="12" fillId="21" borderId="2" xfId="0" applyNumberFormat="1" applyFont="1" applyFill="1" applyBorder="1" applyAlignment="1" applyProtection="1">
      <alignment horizontal="center" wrapText="1"/>
    </xf>
    <xf numFmtId="164" fontId="8" fillId="21" borderId="2" xfId="0" applyNumberFormat="1" applyFont="1" applyFill="1" applyBorder="1" applyAlignment="1" applyProtection="1">
      <alignment wrapText="1"/>
    </xf>
    <xf numFmtId="164" fontId="7" fillId="21"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3" borderId="43" xfId="0" applyFill="1" applyBorder="1" applyAlignment="1" applyProtection="1">
      <alignment horizontal="left" vertical="top" wrapText="1"/>
      <protection locked="0"/>
    </xf>
    <xf numFmtId="0" fontId="0" fillId="0" borderId="7" xfId="0" applyFont="1" applyFill="1" applyBorder="1" applyAlignment="1" applyProtection="1">
      <alignment vertical="center"/>
      <protection locked="0"/>
    </xf>
    <xf numFmtId="0" fontId="0" fillId="0" borderId="7" xfId="0" applyFont="1" applyFill="1" applyBorder="1" applyProtection="1">
      <protection locked="0"/>
    </xf>
    <xf numFmtId="0" fontId="0" fillId="0" borderId="6" xfId="0" applyFont="1" applyFill="1" applyBorder="1" applyProtection="1">
      <protection locked="0"/>
    </xf>
    <xf numFmtId="0" fontId="10" fillId="0" borderId="24" xfId="0" applyFont="1" applyBorder="1" applyProtection="1">
      <protection locked="0"/>
    </xf>
    <xf numFmtId="0" fontId="10" fillId="5" borderId="24" xfId="0" applyFont="1" applyFill="1" applyBorder="1" applyProtection="1">
      <protection locked="0"/>
    </xf>
    <xf numFmtId="0" fontId="10" fillId="0" borderId="2" xfId="0" applyFont="1" applyBorder="1"/>
    <xf numFmtId="0" fontId="10" fillId="3" borderId="2" xfId="0" applyFont="1" applyFill="1" applyBorder="1" applyProtection="1">
      <protection locked="0"/>
    </xf>
    <xf numFmtId="0" fontId="10" fillId="0" borderId="2" xfId="0" applyFont="1" applyBorder="1" applyAlignment="1" applyProtection="1">
      <alignment vertical="center"/>
      <protection locked="0"/>
    </xf>
    <xf numFmtId="0" fontId="10" fillId="0" borderId="2" xfId="0" applyFont="1" applyBorder="1" applyProtection="1">
      <protection locked="0"/>
    </xf>
    <xf numFmtId="0" fontId="10" fillId="5" borderId="7" xfId="0" applyFont="1" applyFill="1" applyBorder="1" applyAlignment="1">
      <alignment wrapText="1"/>
    </xf>
    <xf numFmtId="0" fontId="10" fillId="5" borderId="7" xfId="0" applyFont="1" applyFill="1" applyBorder="1"/>
    <xf numFmtId="0" fontId="10" fillId="5" borderId="6" xfId="0" applyFont="1" applyFill="1" applyBorder="1"/>
    <xf numFmtId="0" fontId="10" fillId="0" borderId="7" xfId="0" applyFont="1" applyBorder="1" applyAlignment="1">
      <alignment wrapText="1"/>
    </xf>
    <xf numFmtId="0" fontId="10" fillId="17" borderId="7" xfId="0" applyFont="1" applyFill="1" applyBorder="1"/>
    <xf numFmtId="0" fontId="10" fillId="17" borderId="33" xfId="0" applyFont="1" applyFill="1" applyBorder="1"/>
    <xf numFmtId="0" fontId="10" fillId="5" borderId="34" xfId="0" applyFont="1" applyFill="1" applyBorder="1" applyAlignment="1">
      <alignment wrapText="1"/>
    </xf>
    <xf numFmtId="0" fontId="10" fillId="5" borderId="34" xfId="0" applyFont="1" applyFill="1" applyBorder="1"/>
    <xf numFmtId="0" fontId="10" fillId="5" borderId="35" xfId="0" applyFont="1" applyFill="1" applyBorder="1"/>
    <xf numFmtId="0" fontId="10" fillId="0" borderId="8" xfId="0" applyFont="1" applyBorder="1" applyAlignment="1">
      <alignment wrapText="1"/>
    </xf>
    <xf numFmtId="0" fontId="10" fillId="0" borderId="8" xfId="0" applyFont="1" applyBorder="1"/>
    <xf numFmtId="0" fontId="10" fillId="0" borderId="9" xfId="0" applyFont="1" applyBorder="1"/>
    <xf numFmtId="0" fontId="10" fillId="0" borderId="7" xfId="0" applyFont="1" applyBorder="1"/>
    <xf numFmtId="0" fontId="10" fillId="0" borderId="6" xfId="0" applyFont="1" applyBorder="1"/>
    <xf numFmtId="3" fontId="10" fillId="13" borderId="2" xfId="0" applyNumberFormat="1" applyFont="1" applyFill="1" applyBorder="1" applyAlignment="1" applyProtection="1">
      <alignment horizontal="center" vertical="center" wrapText="1"/>
      <protection locked="0"/>
    </xf>
    <xf numFmtId="3" fontId="10" fillId="13" borderId="2" xfId="0" applyNumberFormat="1" applyFont="1" applyFill="1" applyBorder="1" applyAlignment="1">
      <alignment horizontal="center" vertical="center" wrapText="1"/>
    </xf>
    <xf numFmtId="3" fontId="10" fillId="7" borderId="2" xfId="0" applyNumberFormat="1" applyFont="1" applyFill="1" applyBorder="1" applyAlignment="1">
      <alignment wrapText="1"/>
    </xf>
    <xf numFmtId="3" fontId="10" fillId="2" borderId="2" xfId="0" applyNumberFormat="1" applyFont="1" applyFill="1" applyBorder="1" applyAlignment="1" applyProtection="1">
      <alignment horizontal="center" vertical="center" wrapText="1"/>
      <protection locked="0"/>
    </xf>
    <xf numFmtId="3" fontId="10" fillId="2" borderId="2" xfId="0" applyNumberFormat="1" applyFont="1" applyFill="1" applyBorder="1" applyAlignment="1">
      <alignment horizontal="center" vertical="center" wrapText="1"/>
    </xf>
    <xf numFmtId="0" fontId="15" fillId="0" borderId="6" xfId="0" applyFont="1" applyFill="1" applyBorder="1" applyAlignment="1">
      <alignment horizontal="left" vertical="top" wrapText="1"/>
    </xf>
    <xf numFmtId="0" fontId="15" fillId="0" borderId="27" xfId="0" applyFont="1" applyFill="1" applyBorder="1" applyAlignment="1">
      <alignment horizontal="left" vertical="top" wrapText="1"/>
    </xf>
    <xf numFmtId="0" fontId="15" fillId="0" borderId="6" xfId="0" applyFont="1" applyFill="1" applyBorder="1" applyAlignment="1">
      <alignment vertical="top" wrapText="1"/>
    </xf>
    <xf numFmtId="0" fontId="15" fillId="0" borderId="27" xfId="0" applyFont="1" applyFill="1" applyBorder="1" applyAlignment="1">
      <alignment vertical="top" wrapText="1"/>
    </xf>
    <xf numFmtId="0" fontId="15" fillId="0" borderId="2" xfId="0" applyFont="1" applyFill="1" applyBorder="1" applyAlignment="1">
      <alignment horizontal="left" vertical="top" wrapText="1"/>
    </xf>
    <xf numFmtId="0" fontId="15" fillId="0" borderId="2"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6" xfId="0" applyFont="1" applyFill="1" applyBorder="1" applyAlignment="1">
      <alignment vertical="center" wrapText="1"/>
    </xf>
    <xf numFmtId="0" fontId="15" fillId="0" borderId="26" xfId="0" applyFont="1" applyFill="1" applyBorder="1" applyAlignment="1">
      <alignment vertical="center" wrapText="1"/>
    </xf>
    <xf numFmtId="0" fontId="15" fillId="0" borderId="27" xfId="0" applyFont="1" applyFill="1" applyBorder="1" applyAlignment="1">
      <alignment vertical="center" wrapText="1"/>
    </xf>
    <xf numFmtId="0" fontId="15" fillId="3" borderId="2"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0" borderId="39" xfId="0" applyFont="1" applyFill="1" applyBorder="1" applyAlignment="1">
      <alignment vertical="center" wrapText="1"/>
    </xf>
    <xf numFmtId="0" fontId="15" fillId="0" borderId="42" xfId="0" applyFont="1" applyFill="1" applyBorder="1" applyAlignment="1">
      <alignment vertical="center" wrapText="1"/>
    </xf>
    <xf numFmtId="0" fontId="15" fillId="0" borderId="46" xfId="0" applyFont="1" applyFill="1" applyBorder="1" applyAlignment="1">
      <alignment vertical="center" wrapText="1"/>
    </xf>
    <xf numFmtId="0" fontId="15" fillId="2" borderId="2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20" borderId="27"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20" borderId="40" xfId="0" applyFont="1" applyFill="1" applyBorder="1" applyAlignment="1">
      <alignment horizontal="center" vertical="center" wrapText="1"/>
    </xf>
    <xf numFmtId="0" fontId="0" fillId="8" borderId="46" xfId="0" applyFill="1" applyBorder="1" applyAlignment="1">
      <alignment horizontal="center" vertical="center" wrapText="1"/>
    </xf>
    <xf numFmtId="0" fontId="0" fillId="8" borderId="49" xfId="0" applyFill="1" applyBorder="1" applyAlignment="1">
      <alignment horizontal="center" vertical="center" wrapText="1"/>
    </xf>
    <xf numFmtId="0" fontId="0" fillId="8" borderId="52"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42" xfId="0" applyFill="1" applyBorder="1" applyAlignment="1">
      <alignment horizontal="center" vertical="center" wrapText="1"/>
    </xf>
    <xf numFmtId="0" fontId="0" fillId="8" borderId="44" xfId="0" applyFill="1" applyBorder="1" applyAlignment="1">
      <alignment horizontal="center" vertical="center" wrapText="1"/>
    </xf>
    <xf numFmtId="0" fontId="0" fillId="8" borderId="39" xfId="0" applyFill="1" applyBorder="1" applyAlignment="1">
      <alignment horizontal="center" vertical="center"/>
    </xf>
    <xf numFmtId="0" fontId="0" fillId="8" borderId="42" xfId="0" applyFill="1" applyBorder="1" applyAlignment="1">
      <alignment horizontal="center" vertical="center"/>
    </xf>
    <xf numFmtId="0" fontId="0" fillId="8" borderId="46" xfId="0" applyFill="1" applyBorder="1" applyAlignment="1">
      <alignment horizontal="center" vertical="center"/>
    </xf>
    <xf numFmtId="0" fontId="0" fillId="8" borderId="44" xfId="0" applyFill="1" applyBorder="1" applyAlignment="1">
      <alignment horizontal="center" vertical="center"/>
    </xf>
    <xf numFmtId="0" fontId="0" fillId="8" borderId="39" xfId="0" applyFill="1" applyBorder="1" applyAlignment="1">
      <alignment horizontal="center" vertical="center" wrapText="1"/>
    </xf>
    <xf numFmtId="0" fontId="0" fillId="8" borderId="50" xfId="0" applyFill="1" applyBorder="1" applyAlignment="1">
      <alignment horizontal="center" vertical="center" wrapText="1"/>
    </xf>
    <xf numFmtId="0" fontId="0" fillId="0" borderId="0" xfId="0" applyAlignment="1">
      <alignment wrapText="1"/>
    </xf>
    <xf numFmtId="3" fontId="0" fillId="13" borderId="0" xfId="0" applyNumberFormat="1" applyFont="1" applyFill="1" applyBorder="1" applyAlignment="1" applyProtection="1">
      <alignment horizontal="center" vertical="center" wrapText="1"/>
      <protection locked="0"/>
    </xf>
    <xf numFmtId="3" fontId="0" fillId="2" borderId="0"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23" fillId="20" borderId="27" xfId="0" applyFont="1" applyFill="1" applyBorder="1" applyAlignment="1">
      <alignment vertical="center" wrapText="1"/>
    </xf>
    <xf numFmtId="0" fontId="23" fillId="3" borderId="56" xfId="0" applyFont="1" applyFill="1" applyBorder="1" applyAlignment="1">
      <alignment vertical="center" wrapText="1"/>
    </xf>
    <xf numFmtId="0" fontId="23" fillId="20" borderId="2" xfId="0" applyFont="1" applyFill="1" applyBorder="1" applyAlignment="1">
      <alignment vertical="center" wrapText="1"/>
    </xf>
    <xf numFmtId="0" fontId="23" fillId="3" borderId="54" xfId="0" applyFont="1" applyFill="1" applyBorder="1" applyAlignment="1">
      <alignment vertical="center" wrapText="1"/>
    </xf>
    <xf numFmtId="0" fontId="0" fillId="20" borderId="2" xfId="0" applyFont="1" applyFill="1" applyBorder="1" applyAlignment="1" applyProtection="1">
      <alignment horizontal="left" vertical="top" wrapText="1"/>
      <protection locked="0"/>
    </xf>
    <xf numFmtId="0" fontId="0" fillId="3" borderId="43" xfId="0" applyFont="1" applyFill="1" applyBorder="1" applyAlignment="1" applyProtection="1">
      <alignment horizontal="left" vertical="top" wrapText="1"/>
      <protection locked="0"/>
    </xf>
    <xf numFmtId="0" fontId="0" fillId="20" borderId="40" xfId="0" applyFont="1" applyFill="1" applyBorder="1" applyAlignment="1" applyProtection="1">
      <alignment horizontal="left" vertical="top" wrapText="1"/>
      <protection locked="0"/>
    </xf>
    <xf numFmtId="0" fontId="0" fillId="3" borderId="41" xfId="0" applyFont="1" applyFill="1" applyBorder="1" applyAlignment="1" applyProtection="1">
      <alignment horizontal="left" vertical="top"/>
      <protection locked="0"/>
    </xf>
    <xf numFmtId="0" fontId="0" fillId="20" borderId="40" xfId="0" applyFont="1" applyFill="1" applyBorder="1" applyAlignment="1">
      <alignment horizontal="left" vertical="top" wrapText="1"/>
    </xf>
    <xf numFmtId="0" fontId="0" fillId="3" borderId="41" xfId="0" applyFont="1" applyFill="1" applyBorder="1" applyAlignment="1" applyProtection="1">
      <alignment horizontal="left" vertical="top" wrapText="1"/>
      <protection locked="0"/>
    </xf>
    <xf numFmtId="0" fontId="0" fillId="20" borderId="2" xfId="0" applyFont="1" applyFill="1" applyBorder="1" applyAlignment="1">
      <alignment horizontal="left" vertical="top" wrapText="1"/>
    </xf>
    <xf numFmtId="0" fontId="0" fillId="20" borderId="2" xfId="0" applyFont="1" applyFill="1" applyBorder="1" applyAlignment="1">
      <alignment horizontal="left" vertical="top"/>
    </xf>
    <xf numFmtId="0" fontId="0" fillId="3" borderId="43" xfId="0" applyFont="1" applyFill="1" applyBorder="1" applyAlignment="1" applyProtection="1">
      <alignment horizontal="left" vertical="top"/>
      <protection locked="0"/>
    </xf>
    <xf numFmtId="0" fontId="0" fillId="20" borderId="28" xfId="0" applyFont="1" applyFill="1" applyBorder="1" applyAlignment="1">
      <alignment horizontal="left" vertical="top"/>
    </xf>
    <xf numFmtId="0" fontId="0" fillId="3" borderId="45" xfId="0" applyFont="1" applyFill="1" applyBorder="1" applyAlignment="1" applyProtection="1">
      <alignment horizontal="left" vertical="top"/>
      <protection locked="0"/>
    </xf>
    <xf numFmtId="0" fontId="0" fillId="20" borderId="40" xfId="0" applyFont="1" applyFill="1" applyBorder="1" applyAlignment="1" applyProtection="1">
      <alignment horizontal="left" vertical="top"/>
      <protection locked="0"/>
    </xf>
    <xf numFmtId="0" fontId="0" fillId="20" borderId="2" xfId="0" applyFont="1" applyFill="1" applyBorder="1" applyAlignment="1" applyProtection="1">
      <alignment horizontal="left" vertical="top"/>
      <protection locked="0"/>
    </xf>
    <xf numFmtId="0" fontId="0" fillId="20" borderId="28" xfId="0" applyFont="1" applyFill="1" applyBorder="1" applyAlignment="1">
      <alignment horizontal="left" vertical="top" wrapText="1"/>
    </xf>
    <xf numFmtId="0" fontId="0" fillId="0" borderId="0" xfId="0" applyFont="1" applyAlignment="1">
      <alignment horizontal="center" vertical="center"/>
    </xf>
    <xf numFmtId="0" fontId="0" fillId="0" borderId="0" xfId="0" applyFont="1" applyProtection="1">
      <protection locked="0"/>
    </xf>
    <xf numFmtId="0" fontId="0" fillId="20" borderId="40" xfId="0" applyFont="1" applyFill="1" applyBorder="1" applyAlignment="1" applyProtection="1">
      <alignment horizontal="left" vertical="top" wrapText="1"/>
    </xf>
    <xf numFmtId="0" fontId="0" fillId="3" borderId="56" xfId="0" applyFont="1" applyFill="1" applyBorder="1" applyAlignment="1" applyProtection="1">
      <alignment horizontal="left" vertical="top" wrapText="1"/>
    </xf>
    <xf numFmtId="0" fontId="0" fillId="20" borderId="6" xfId="0" applyFont="1" applyFill="1" applyBorder="1" applyAlignment="1" applyProtection="1">
      <alignment horizontal="left" vertical="top" wrapText="1"/>
    </xf>
    <xf numFmtId="0" fontId="0" fillId="3" borderId="57" xfId="0" applyFont="1" applyFill="1" applyBorder="1" applyAlignment="1" applyProtection="1">
      <alignment horizontal="left" vertical="top" wrapText="1"/>
    </xf>
    <xf numFmtId="0" fontId="0" fillId="20" borderId="51" xfId="0" applyFont="1" applyFill="1" applyBorder="1" applyAlignment="1" applyProtection="1">
      <alignment horizontal="left" vertical="top" wrapText="1"/>
      <protection locked="0"/>
    </xf>
    <xf numFmtId="0" fontId="0" fillId="3" borderId="55" xfId="0" applyFont="1" applyFill="1" applyBorder="1" applyAlignment="1" applyProtection="1">
      <alignment horizontal="left" vertical="top" wrapText="1"/>
      <protection locked="0"/>
    </xf>
    <xf numFmtId="0" fontId="0" fillId="20" borderId="26" xfId="0" applyFont="1" applyFill="1" applyBorder="1" applyAlignment="1" applyProtection="1">
      <alignment horizontal="left" vertical="top" wrapText="1"/>
      <protection locked="0"/>
    </xf>
    <xf numFmtId="0" fontId="0" fillId="3" borderId="56" xfId="0" applyFont="1" applyFill="1" applyBorder="1" applyAlignment="1" applyProtection="1">
      <alignment horizontal="left" vertical="top" wrapText="1"/>
      <protection locked="0"/>
    </xf>
    <xf numFmtId="0" fontId="0" fillId="20" borderId="27" xfId="0" applyFont="1" applyFill="1" applyBorder="1" applyAlignment="1" applyProtection="1">
      <alignment horizontal="left" vertical="top" wrapText="1"/>
      <protection locked="0"/>
    </xf>
    <xf numFmtId="0" fontId="0" fillId="3" borderId="54" xfId="0" applyFont="1" applyFill="1" applyBorder="1" applyAlignment="1" applyProtection="1">
      <alignment horizontal="left" vertical="top" wrapText="1"/>
      <protection locked="0"/>
    </xf>
    <xf numFmtId="0" fontId="0" fillId="20" borderId="2" xfId="0" applyFont="1" applyFill="1" applyBorder="1" applyAlignment="1" applyProtection="1">
      <alignment horizontal="left" vertical="top" wrapText="1"/>
    </xf>
    <xf numFmtId="0" fontId="0" fillId="3" borderId="54" xfId="0" applyFont="1" applyFill="1" applyBorder="1" applyAlignment="1" applyProtection="1">
      <alignment horizontal="left" vertical="top" wrapText="1"/>
    </xf>
    <xf numFmtId="0" fontId="23" fillId="20" borderId="28" xfId="0" applyFont="1" applyFill="1" applyBorder="1" applyAlignment="1">
      <alignment vertical="center" wrapText="1"/>
    </xf>
    <xf numFmtId="0" fontId="23" fillId="3" borderId="58" xfId="0" applyFont="1" applyFill="1" applyBorder="1" applyAlignment="1">
      <alignment vertical="center" wrapText="1"/>
    </xf>
    <xf numFmtId="0" fontId="10" fillId="3" borderId="43" xfId="0" applyFont="1" applyFill="1" applyBorder="1" applyAlignment="1" applyProtection="1">
      <alignment wrapText="1"/>
      <protection locked="0"/>
    </xf>
    <xf numFmtId="0" fontId="10" fillId="20" borderId="6" xfId="0" applyFont="1" applyFill="1" applyBorder="1" applyAlignment="1" applyProtection="1">
      <alignment wrapText="1"/>
      <protection locked="0"/>
    </xf>
    <xf numFmtId="0" fontId="24" fillId="3" borderId="41" xfId="0" applyFont="1" applyFill="1" applyBorder="1" applyAlignment="1" applyProtection="1">
      <alignment wrapText="1"/>
      <protection locked="0"/>
    </xf>
    <xf numFmtId="0" fontId="19" fillId="20" borderId="27" xfId="0" applyFont="1" applyFill="1" applyBorder="1" applyAlignment="1" applyProtection="1">
      <alignment wrapText="1"/>
      <protection locked="0"/>
    </xf>
    <xf numFmtId="0" fontId="22" fillId="3" borderId="41" xfId="0" applyFont="1" applyFill="1" applyBorder="1" applyAlignment="1" applyProtection="1">
      <alignment wrapText="1"/>
      <protection locked="0"/>
    </xf>
    <xf numFmtId="0" fontId="19" fillId="3" borderId="43" xfId="0" applyFont="1" applyFill="1" applyBorder="1" applyAlignment="1" applyProtection="1">
      <alignment wrapText="1"/>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133350</xdr:colOff>
      <xdr:row>3</xdr:row>
      <xdr:rowOff>118781</xdr:rowOff>
    </xdr:from>
    <xdr:ext cx="8534400" cy="7153625"/>
    <xdr:sp macro="" textlink="">
      <xdr:nvSpPr>
        <xdr:cNvPr id="2" name="PoljeZBesedilom 1"/>
        <xdr:cNvSpPr txBox="1"/>
      </xdr:nvSpPr>
      <xdr:spPr>
        <a:xfrm>
          <a:off x="133350" y="690281"/>
          <a:ext cx="8534400" cy="7153625"/>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Posebnost</a:t>
          </a:r>
          <a:r>
            <a:rPr lang="sl-SI" sz="1100" baseline="0">
              <a:solidFill>
                <a:schemeClr val="tx1"/>
              </a:solidFill>
              <a:effectLst/>
              <a:latin typeface="+mn-lt"/>
              <a:ea typeface="+mn-ea"/>
              <a:cs typeface="+mn-cs"/>
            </a:rPr>
            <a:t> je zavihek </a:t>
          </a:r>
          <a:r>
            <a:rPr lang="sl-SI" sz="1100">
              <a:solidFill>
                <a:schemeClr val="tx1"/>
              </a:solidFill>
              <a:effectLst/>
              <a:latin typeface="+mn-lt"/>
              <a:ea typeface="+mn-ea"/>
              <a:cs typeface="+mn-cs"/>
            </a:rPr>
            <a:t>"POVZETEK". </a:t>
          </a:r>
          <a:r>
            <a:rPr lang="sl-SI" sz="1100" baseline="0">
              <a:solidFill>
                <a:schemeClr val="tx1"/>
              </a:solidFill>
              <a:effectLst/>
              <a:latin typeface="+mn-lt"/>
              <a:ea typeface="+mn-ea"/>
              <a:cs typeface="+mn-cs"/>
            </a:rPr>
            <a:t>Vse celice se bodo avtomatsko izpolnile, ko boste vstavili podatke v ostale zavihke. </a:t>
          </a:r>
          <a:r>
            <a:rPr lang="sl-SI" sz="1100">
              <a:solidFill>
                <a:schemeClr val="tx1"/>
              </a:solidFill>
              <a:effectLst/>
              <a:latin typeface="+mn-lt"/>
              <a:ea typeface="+mn-ea"/>
              <a:cs typeface="+mn-cs"/>
            </a:rPr>
            <a:t>Tiste celice v</a:t>
          </a:r>
          <a:r>
            <a:rPr lang="sl-SI" sz="1100" baseline="0">
              <a:solidFill>
                <a:schemeClr val="tx1"/>
              </a:solidFill>
              <a:effectLst/>
              <a:latin typeface="+mn-lt"/>
              <a:ea typeface="+mn-ea"/>
              <a:cs typeface="+mn-cs"/>
            </a:rPr>
            <a:t> tem zavihku</a:t>
          </a:r>
          <a:r>
            <a:rPr lang="sl-SI" sz="1100">
              <a:solidFill>
                <a:schemeClr val="tx1"/>
              </a:solidFill>
              <a:effectLst/>
              <a:latin typeface="+mn-lt"/>
              <a:ea typeface="+mn-ea"/>
              <a:cs typeface="+mn-cs"/>
            </a:rPr>
            <a:t>, v</a:t>
          </a:r>
          <a:r>
            <a:rPr lang="sl-SI" sz="1100" baseline="0">
              <a:solidFill>
                <a:schemeClr val="tx1"/>
              </a:solidFill>
              <a:effectLst/>
              <a:latin typeface="+mn-lt"/>
              <a:ea typeface="+mn-ea"/>
              <a:cs typeface="+mn-cs"/>
            </a:rPr>
            <a:t> katerih piše  "IZRAČUN", bomo dopolnili na rektoratu z enotno metodologijo glede na ostale podatke, ki jih boste vpisali. </a:t>
          </a:r>
        </a:p>
        <a:p>
          <a:pPr algn="l"/>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Zapisani cilji in ukrepi se bodo zapisali v zavihek "POVEZTEK".</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2013 (ti predlogi ukrepov bodo pripravljeni v svoji datoteki).</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O razpisanih študijskih programih in o podaljšanju akreditacije, je zavedeno v dodatni šabloni o študijskih programih.</a:t>
          </a:r>
          <a:endParaRPr lang="sl-SI">
            <a:effectLst/>
          </a:endParaRP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1.7.2015</a:t>
          </a:r>
        </a:p>
        <a:p>
          <a:pPr algn="ct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2016 - povezano z dokumentom IZHODIŠČA NAČRTOVANIH AKTIVNOSTI V LETU 2016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43</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2015</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2016</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P7" sqref="P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D15" sqref="D15"/>
    </sheetView>
  </sheetViews>
  <sheetFormatPr defaultRowHeight="15" x14ac:dyDescent="0.25"/>
  <cols>
    <col min="1" max="1" width="60.85546875" customWidth="1"/>
    <col min="2" max="2" width="46.7109375" customWidth="1"/>
    <col min="3" max="4" width="19.5703125" style="52" customWidth="1"/>
  </cols>
  <sheetData>
    <row r="1" spans="1:4" ht="15.75" thickBot="1" x14ac:dyDescent="0.3">
      <c r="A1" s="17"/>
      <c r="B1" s="17"/>
      <c r="C1" s="71" t="s">
        <v>61</v>
      </c>
      <c r="D1" s="72" t="s">
        <v>61</v>
      </c>
    </row>
    <row r="2" spans="1:4" ht="122.25" customHeight="1" x14ac:dyDescent="0.25">
      <c r="A2" s="18" t="s">
        <v>189</v>
      </c>
      <c r="B2" s="18" t="str">
        <f>programi!A2</f>
        <v>BF</v>
      </c>
      <c r="C2" s="73">
        <v>2016</v>
      </c>
      <c r="D2" s="74">
        <v>2017</v>
      </c>
    </row>
    <row r="3" spans="1:4" ht="45" x14ac:dyDescent="0.25">
      <c r="A3" s="19" t="s">
        <v>162</v>
      </c>
      <c r="B3" s="19" t="s">
        <v>58</v>
      </c>
      <c r="C3" s="75">
        <v>310</v>
      </c>
      <c r="D3" s="76">
        <v>320</v>
      </c>
    </row>
    <row r="4" spans="1:4" ht="90" x14ac:dyDescent="0.25">
      <c r="A4" s="20" t="s">
        <v>163</v>
      </c>
      <c r="B4" s="20" t="s">
        <v>59</v>
      </c>
      <c r="C4" s="77">
        <v>140</v>
      </c>
      <c r="D4" s="78">
        <v>150</v>
      </c>
    </row>
    <row r="5" spans="1:4" ht="60" x14ac:dyDescent="0.25">
      <c r="A5" s="157" t="s">
        <v>149</v>
      </c>
      <c r="B5" s="20"/>
      <c r="C5" s="77">
        <v>357</v>
      </c>
      <c r="D5" s="78">
        <v>355</v>
      </c>
    </row>
    <row r="6" spans="1:4" ht="30" x14ac:dyDescent="0.25">
      <c r="A6" s="21" t="s">
        <v>62</v>
      </c>
      <c r="B6" s="21" t="s">
        <v>60</v>
      </c>
      <c r="C6" s="79">
        <v>33500</v>
      </c>
      <c r="D6" s="80">
        <v>34000</v>
      </c>
    </row>
    <row r="7" spans="1:4" x14ac:dyDescent="0.25">
      <c r="A7" s="20" t="s">
        <v>76</v>
      </c>
      <c r="B7" s="20"/>
      <c r="C7" s="77">
        <v>0</v>
      </c>
      <c r="D7" s="78">
        <v>1</v>
      </c>
    </row>
    <row r="8" spans="1:4" x14ac:dyDescent="0.25">
      <c r="A8" s="21" t="s">
        <v>77</v>
      </c>
      <c r="B8" s="21"/>
      <c r="C8" s="79">
        <v>0</v>
      </c>
      <c r="D8" s="80">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topLeftCell="A16" zoomScale="90" zoomScaleNormal="90" workbookViewId="0">
      <selection activeCell="H4" sqref="H4:I18"/>
    </sheetView>
  </sheetViews>
  <sheetFormatPr defaultColWidth="9.140625" defaultRowHeight="15" x14ac:dyDescent="0.25"/>
  <cols>
    <col min="1" max="1" width="22.42578125" style="89" customWidth="1"/>
    <col min="2" max="2" width="30.7109375" style="89" customWidth="1"/>
    <col min="3" max="3" width="21.140625" style="89" customWidth="1"/>
    <col min="4" max="4" width="25.7109375" style="89" customWidth="1"/>
    <col min="5" max="5" width="23" style="89" customWidth="1"/>
    <col min="6" max="6" width="1.28515625" style="89" customWidth="1"/>
    <col min="7" max="7" width="17.7109375" style="89" customWidth="1"/>
    <col min="8" max="9" width="24.28515625" style="89" customWidth="1"/>
    <col min="10" max="16384" width="9.140625" style="89"/>
  </cols>
  <sheetData>
    <row r="1" spans="1:9" ht="127.5" customHeight="1" x14ac:dyDescent="0.25">
      <c r="A1" s="208" t="s">
        <v>0</v>
      </c>
      <c r="B1" s="209" t="str">
        <f>programi!A2</f>
        <v>BF</v>
      </c>
      <c r="C1" s="209"/>
      <c r="D1" s="88"/>
      <c r="E1" s="88"/>
      <c r="F1" s="88"/>
      <c r="G1" s="88"/>
      <c r="H1" s="88"/>
      <c r="I1" s="88"/>
    </row>
    <row r="2" spans="1:9" x14ac:dyDescent="0.25">
      <c r="A2" s="33" t="s">
        <v>63</v>
      </c>
      <c r="B2" s="34" t="s">
        <v>64</v>
      </c>
      <c r="C2" s="202">
        <v>2016</v>
      </c>
      <c r="D2" s="85">
        <v>2016</v>
      </c>
      <c r="E2" s="85">
        <v>2016</v>
      </c>
      <c r="F2" s="37"/>
      <c r="G2" s="204">
        <v>2016</v>
      </c>
      <c r="H2" s="86">
        <v>2017</v>
      </c>
      <c r="I2" s="86">
        <v>2017</v>
      </c>
    </row>
    <row r="3" spans="1:9" s="90" customFormat="1" ht="46.5" x14ac:dyDescent="0.35">
      <c r="A3" s="35" t="s">
        <v>65</v>
      </c>
      <c r="B3" s="36"/>
      <c r="C3" s="203" t="s">
        <v>220</v>
      </c>
      <c r="D3" s="31" t="s">
        <v>66</v>
      </c>
      <c r="E3" s="31" t="s">
        <v>67</v>
      </c>
      <c r="F3" s="38"/>
      <c r="G3" s="205" t="s">
        <v>220</v>
      </c>
      <c r="H3" s="31" t="s">
        <v>66</v>
      </c>
      <c r="I3" s="31" t="s">
        <v>67</v>
      </c>
    </row>
    <row r="4" spans="1:9" ht="25.5" x14ac:dyDescent="0.25">
      <c r="A4" s="33" t="s">
        <v>175</v>
      </c>
      <c r="B4" s="36" t="s">
        <v>78</v>
      </c>
      <c r="C4" s="207">
        <f>SUM(D4:E4)</f>
        <v>22</v>
      </c>
      <c r="D4" s="201">
        <v>15</v>
      </c>
      <c r="E4" s="201">
        <v>7</v>
      </c>
      <c r="F4" s="91"/>
      <c r="G4" s="206">
        <f>H4+I4</f>
        <v>22</v>
      </c>
      <c r="H4" s="201">
        <v>15</v>
      </c>
      <c r="I4" s="201">
        <v>7</v>
      </c>
    </row>
    <row r="5" spans="1:9" ht="23.25" customHeight="1" x14ac:dyDescent="0.25">
      <c r="A5" s="33" t="s">
        <v>176</v>
      </c>
      <c r="B5" s="36" t="s">
        <v>78</v>
      </c>
      <c r="C5" s="207">
        <f t="shared" ref="C5:C18" si="0">SUM(D5:E5)</f>
        <v>10</v>
      </c>
      <c r="D5" s="201">
        <v>9</v>
      </c>
      <c r="E5" s="201">
        <v>1</v>
      </c>
      <c r="F5" s="91"/>
      <c r="G5" s="206">
        <f t="shared" ref="G5:G18" si="1">H5+I5</f>
        <v>10</v>
      </c>
      <c r="H5" s="201">
        <v>9</v>
      </c>
      <c r="I5" s="201">
        <v>1</v>
      </c>
    </row>
    <row r="6" spans="1:9" ht="25.5" x14ac:dyDescent="0.25">
      <c r="A6" s="33" t="s">
        <v>177</v>
      </c>
      <c r="B6" s="36" t="s">
        <v>79</v>
      </c>
      <c r="C6" s="207">
        <f t="shared" si="0"/>
        <v>16</v>
      </c>
      <c r="D6" s="201">
        <v>8</v>
      </c>
      <c r="E6" s="201">
        <v>8</v>
      </c>
      <c r="F6" s="91"/>
      <c r="G6" s="206">
        <f t="shared" si="1"/>
        <v>10</v>
      </c>
      <c r="H6" s="201">
        <v>5</v>
      </c>
      <c r="I6" s="201">
        <v>5</v>
      </c>
    </row>
    <row r="7" spans="1:9" x14ac:dyDescent="0.25">
      <c r="A7" s="33" t="s">
        <v>178</v>
      </c>
      <c r="B7" s="36" t="s">
        <v>68</v>
      </c>
      <c r="C7" s="207">
        <f t="shared" si="0"/>
        <v>55</v>
      </c>
      <c r="D7" s="201">
        <v>26</v>
      </c>
      <c r="E7" s="201">
        <v>29</v>
      </c>
      <c r="F7" s="91"/>
      <c r="G7" s="206">
        <f t="shared" si="1"/>
        <v>34</v>
      </c>
      <c r="H7" s="201">
        <v>14</v>
      </c>
      <c r="I7" s="201">
        <v>20</v>
      </c>
    </row>
    <row r="8" spans="1:9" ht="25.5" x14ac:dyDescent="0.25">
      <c r="A8" s="33" t="s">
        <v>179</v>
      </c>
      <c r="B8" s="34" t="s">
        <v>80</v>
      </c>
      <c r="C8" s="207">
        <f t="shared" si="0"/>
        <v>35</v>
      </c>
      <c r="D8" s="201">
        <v>17</v>
      </c>
      <c r="E8" s="201">
        <v>18</v>
      </c>
      <c r="F8" s="91"/>
      <c r="G8" s="206">
        <f t="shared" si="1"/>
        <v>30</v>
      </c>
      <c r="H8" s="201">
        <v>16</v>
      </c>
      <c r="I8" s="201">
        <v>14</v>
      </c>
    </row>
    <row r="9" spans="1:9" ht="25.5" x14ac:dyDescent="0.25">
      <c r="A9" s="33" t="s">
        <v>180</v>
      </c>
      <c r="B9" s="34" t="s">
        <v>81</v>
      </c>
      <c r="C9" s="207">
        <f t="shared" si="0"/>
        <v>8</v>
      </c>
      <c r="D9" s="201">
        <v>8</v>
      </c>
      <c r="E9" s="201">
        <v>0</v>
      </c>
      <c r="F9" s="91"/>
      <c r="G9" s="206">
        <f t="shared" si="1"/>
        <v>6</v>
      </c>
      <c r="H9" s="201">
        <v>6</v>
      </c>
      <c r="I9" s="201"/>
    </row>
    <row r="10" spans="1:9" ht="38.25" x14ac:dyDescent="0.25">
      <c r="A10" s="33" t="s">
        <v>181</v>
      </c>
      <c r="B10" s="34" t="s">
        <v>69</v>
      </c>
      <c r="C10" s="207">
        <f t="shared" si="0"/>
        <v>18</v>
      </c>
      <c r="D10" s="201">
        <v>10</v>
      </c>
      <c r="E10" s="201">
        <v>8</v>
      </c>
      <c r="F10" s="91"/>
      <c r="G10" s="206">
        <f t="shared" si="1"/>
        <v>20</v>
      </c>
      <c r="H10" s="201">
        <v>13</v>
      </c>
      <c r="I10" s="201">
        <v>7</v>
      </c>
    </row>
    <row r="11" spans="1:9" ht="102" x14ac:dyDescent="0.25">
      <c r="A11" s="33" t="s">
        <v>182</v>
      </c>
      <c r="B11" s="34" t="s">
        <v>70</v>
      </c>
      <c r="C11" s="207">
        <f t="shared" si="0"/>
        <v>46</v>
      </c>
      <c r="D11" s="201">
        <v>41</v>
      </c>
      <c r="E11" s="201">
        <v>5</v>
      </c>
      <c r="F11" s="92"/>
      <c r="G11" s="206">
        <f t="shared" si="1"/>
        <v>46</v>
      </c>
      <c r="H11" s="32">
        <v>41</v>
      </c>
      <c r="I11" s="32">
        <v>5</v>
      </c>
    </row>
    <row r="12" spans="1:9" ht="102" x14ac:dyDescent="0.25">
      <c r="A12" s="33" t="s">
        <v>183</v>
      </c>
      <c r="B12" s="34" t="s">
        <v>70</v>
      </c>
      <c r="C12" s="207">
        <f t="shared" si="0"/>
        <v>25</v>
      </c>
      <c r="D12" s="201">
        <v>21</v>
      </c>
      <c r="E12" s="201">
        <v>4</v>
      </c>
      <c r="F12" s="92"/>
      <c r="G12" s="206">
        <f t="shared" si="1"/>
        <v>25</v>
      </c>
      <c r="H12" s="32">
        <v>21</v>
      </c>
      <c r="I12" s="32">
        <v>4</v>
      </c>
    </row>
    <row r="13" spans="1:9" ht="38.25" x14ac:dyDescent="0.25">
      <c r="A13" s="160" t="s">
        <v>193</v>
      </c>
      <c r="B13" s="161" t="s">
        <v>194</v>
      </c>
      <c r="C13" s="207">
        <f t="shared" si="0"/>
        <v>12</v>
      </c>
      <c r="D13" s="201">
        <v>2</v>
      </c>
      <c r="E13" s="201">
        <v>10</v>
      </c>
      <c r="F13" s="92"/>
      <c r="G13" s="206">
        <f t="shared" si="1"/>
        <v>14</v>
      </c>
      <c r="H13" s="32">
        <v>2</v>
      </c>
      <c r="I13" s="32">
        <v>12</v>
      </c>
    </row>
    <row r="14" spans="1:9" ht="25.5" x14ac:dyDescent="0.25">
      <c r="A14" s="160" t="s">
        <v>195</v>
      </c>
      <c r="B14" s="161" t="s">
        <v>71</v>
      </c>
      <c r="C14" s="207">
        <f t="shared" si="0"/>
        <v>33</v>
      </c>
      <c r="D14" s="201">
        <v>3</v>
      </c>
      <c r="E14" s="201">
        <v>30</v>
      </c>
      <c r="F14" s="92"/>
      <c r="G14" s="206">
        <f t="shared" si="1"/>
        <v>35</v>
      </c>
      <c r="H14" s="32">
        <v>3</v>
      </c>
      <c r="I14" s="32">
        <v>32</v>
      </c>
    </row>
    <row r="15" spans="1:9" ht="52.5" customHeight="1" x14ac:dyDescent="0.25">
      <c r="A15" s="160" t="s">
        <v>196</v>
      </c>
      <c r="B15" s="161" t="s">
        <v>197</v>
      </c>
      <c r="C15" s="207">
        <f t="shared" si="0"/>
        <v>15</v>
      </c>
      <c r="D15" s="201">
        <v>4</v>
      </c>
      <c r="E15" s="201">
        <v>11</v>
      </c>
      <c r="F15" s="92"/>
      <c r="G15" s="206">
        <f t="shared" si="1"/>
        <v>17</v>
      </c>
      <c r="H15" s="32">
        <v>4</v>
      </c>
      <c r="I15" s="32">
        <v>13</v>
      </c>
    </row>
    <row r="16" spans="1:9" ht="25.5" x14ac:dyDescent="0.25">
      <c r="A16" s="160" t="s">
        <v>198</v>
      </c>
      <c r="B16" s="161" t="s">
        <v>71</v>
      </c>
      <c r="C16" s="207">
        <f t="shared" si="0"/>
        <v>72</v>
      </c>
      <c r="D16" s="201">
        <v>4</v>
      </c>
      <c r="E16" s="201">
        <v>68</v>
      </c>
      <c r="F16" s="93"/>
      <c r="G16" s="206">
        <f t="shared" si="1"/>
        <v>74</v>
      </c>
      <c r="H16" s="87">
        <v>4</v>
      </c>
      <c r="I16" s="87">
        <v>70</v>
      </c>
    </row>
    <row r="17" spans="1:9" ht="35.25" customHeight="1" x14ac:dyDescent="0.25">
      <c r="A17" s="162" t="s">
        <v>199</v>
      </c>
      <c r="B17" s="163" t="s">
        <v>200</v>
      </c>
      <c r="C17" s="207">
        <f t="shared" si="0"/>
        <v>0</v>
      </c>
      <c r="D17" s="201">
        <v>0</v>
      </c>
      <c r="E17" s="201">
        <v>0</v>
      </c>
      <c r="F17" s="93"/>
      <c r="G17" s="206">
        <f t="shared" si="1"/>
        <v>1</v>
      </c>
      <c r="H17" s="159">
        <v>0</v>
      </c>
      <c r="I17" s="159">
        <v>1</v>
      </c>
    </row>
    <row r="18" spans="1:9" ht="38.25" x14ac:dyDescent="0.25">
      <c r="A18" s="160" t="s">
        <v>201</v>
      </c>
      <c r="B18" s="164" t="s">
        <v>202</v>
      </c>
      <c r="C18" s="207">
        <f t="shared" si="0"/>
        <v>28</v>
      </c>
      <c r="D18" s="201">
        <v>28</v>
      </c>
      <c r="E18" s="201"/>
      <c r="F18" s="93"/>
      <c r="G18" s="206">
        <f t="shared" si="1"/>
        <v>29</v>
      </c>
      <c r="H18" s="159">
        <v>28</v>
      </c>
      <c r="I18" s="159">
        <v>1</v>
      </c>
    </row>
    <row r="19" spans="1:9" x14ac:dyDescent="0.25">
      <c r="B19" s="94"/>
      <c r="C19" s="94"/>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110" zoomScaleNormal="110" workbookViewId="0">
      <selection activeCell="D20" sqref="D20"/>
    </sheetView>
  </sheetViews>
  <sheetFormatPr defaultColWidth="9.140625" defaultRowHeight="15" x14ac:dyDescent="0.25"/>
  <cols>
    <col min="1" max="1" width="75.85546875" style="1" customWidth="1"/>
    <col min="2" max="4" width="13.85546875" style="54" customWidth="1"/>
    <col min="5" max="5" width="15.7109375" style="54" customWidth="1"/>
    <col min="6" max="6" width="1.5703125" style="1" customWidth="1"/>
    <col min="7" max="10" width="12.42578125" style="54" customWidth="1"/>
    <col min="11" max="11" width="33.140625" style="1" customWidth="1"/>
    <col min="12" max="16384" width="9.140625" style="1"/>
  </cols>
  <sheetData>
    <row r="1" spans="1:11" ht="64.5" customHeight="1" x14ac:dyDescent="0.25">
      <c r="A1" s="33" t="s">
        <v>0</v>
      </c>
      <c r="B1" s="95" t="str">
        <f>programi!$A$2</f>
        <v>BF</v>
      </c>
      <c r="C1" s="95" t="str">
        <f>programi!$A$2</f>
        <v>BF</v>
      </c>
      <c r="D1" s="95" t="str">
        <f>programi!$A$2</f>
        <v>BF</v>
      </c>
      <c r="E1" s="95"/>
      <c r="F1" s="100"/>
      <c r="G1" s="95" t="str">
        <f>programi!$A$2</f>
        <v>BF</v>
      </c>
      <c r="H1" s="95" t="str">
        <f>programi!$A$2</f>
        <v>BF</v>
      </c>
      <c r="I1" s="95" t="str">
        <f>programi!$A$2</f>
        <v>BF</v>
      </c>
      <c r="J1" s="95"/>
    </row>
    <row r="2" spans="1:11" x14ac:dyDescent="0.25">
      <c r="A2" s="33" t="s">
        <v>61</v>
      </c>
      <c r="B2" s="105">
        <v>2016</v>
      </c>
      <c r="C2" s="105">
        <v>2016</v>
      </c>
      <c r="D2" s="105">
        <v>2016</v>
      </c>
      <c r="E2" s="105">
        <v>2016</v>
      </c>
      <c r="F2" s="101"/>
      <c r="G2" s="104">
        <v>2017</v>
      </c>
      <c r="H2" s="104">
        <v>2017</v>
      </c>
      <c r="I2" s="104">
        <v>2017</v>
      </c>
      <c r="J2" s="104">
        <v>2017</v>
      </c>
    </row>
    <row r="3" spans="1:11" x14ac:dyDescent="0.25">
      <c r="A3" s="33" t="s">
        <v>75</v>
      </c>
      <c r="B3" s="97" t="s">
        <v>24</v>
      </c>
      <c r="C3" s="96" t="s">
        <v>24</v>
      </c>
      <c r="D3" s="97" t="s">
        <v>24</v>
      </c>
      <c r="E3" s="97" t="s">
        <v>24</v>
      </c>
      <c r="F3" s="102"/>
      <c r="G3" s="97" t="s">
        <v>185</v>
      </c>
      <c r="H3" s="97" t="s">
        <v>185</v>
      </c>
      <c r="I3" s="97" t="s">
        <v>185</v>
      </c>
      <c r="J3" s="97" t="s">
        <v>185</v>
      </c>
    </row>
    <row r="4" spans="1:11" ht="28.5" x14ac:dyDescent="0.25">
      <c r="A4" s="33" t="s">
        <v>72</v>
      </c>
      <c r="B4" s="96" t="s">
        <v>157</v>
      </c>
      <c r="C4" s="97" t="s">
        <v>158</v>
      </c>
      <c r="D4" s="96" t="s">
        <v>19</v>
      </c>
      <c r="E4" s="96" t="s">
        <v>153</v>
      </c>
      <c r="F4" s="101"/>
      <c r="G4" s="96" t="s">
        <v>157</v>
      </c>
      <c r="H4" s="97" t="s">
        <v>158</v>
      </c>
      <c r="I4" s="97" t="s">
        <v>19</v>
      </c>
      <c r="J4" s="97" t="s">
        <v>153</v>
      </c>
    </row>
    <row r="5" spans="1:11" ht="25.5" x14ac:dyDescent="0.25">
      <c r="A5" s="33" t="s">
        <v>164</v>
      </c>
      <c r="B5" s="126">
        <v>10</v>
      </c>
      <c r="C5" s="127">
        <v>13</v>
      </c>
      <c r="D5" s="235">
        <v>4</v>
      </c>
      <c r="E5" s="236">
        <f>SUM(B5:D5)</f>
        <v>27</v>
      </c>
      <c r="F5" s="237"/>
      <c r="G5" s="127">
        <v>9</v>
      </c>
      <c r="H5" s="126">
        <v>12</v>
      </c>
      <c r="I5" s="238">
        <v>4</v>
      </c>
      <c r="J5" s="239">
        <f>SUM(G5:I5)</f>
        <v>25</v>
      </c>
    </row>
    <row r="6" spans="1:11" ht="25.5" x14ac:dyDescent="0.25">
      <c r="A6" s="33" t="s">
        <v>165</v>
      </c>
      <c r="B6" s="126">
        <v>12</v>
      </c>
      <c r="C6" s="127">
        <v>14</v>
      </c>
      <c r="D6" s="235">
        <v>46</v>
      </c>
      <c r="E6" s="236">
        <f t="shared" ref="E6:E14" si="0">SUM(B6:D6)</f>
        <v>72</v>
      </c>
      <c r="F6" s="237"/>
      <c r="G6" s="127">
        <v>13</v>
      </c>
      <c r="H6" s="126">
        <v>14</v>
      </c>
      <c r="I6" s="238">
        <v>26</v>
      </c>
      <c r="J6" s="239">
        <f t="shared" ref="J6:J14" si="1">SUM(G6:I6)</f>
        <v>53</v>
      </c>
    </row>
    <row r="7" spans="1:11" ht="25.5" x14ac:dyDescent="0.25">
      <c r="A7" s="33" t="s">
        <v>184</v>
      </c>
      <c r="B7" s="126">
        <v>2</v>
      </c>
      <c r="C7" s="127">
        <v>1</v>
      </c>
      <c r="D7" s="235">
        <v>0</v>
      </c>
      <c r="E7" s="236">
        <f t="shared" si="0"/>
        <v>3</v>
      </c>
      <c r="F7" s="237"/>
      <c r="G7" s="127">
        <v>2</v>
      </c>
      <c r="H7" s="126">
        <v>1</v>
      </c>
      <c r="I7" s="238">
        <v>0</v>
      </c>
      <c r="J7" s="239">
        <f t="shared" si="1"/>
        <v>3</v>
      </c>
      <c r="K7" s="28"/>
    </row>
    <row r="8" spans="1:11" ht="25.5" x14ac:dyDescent="0.25">
      <c r="A8" s="33" t="s">
        <v>166</v>
      </c>
      <c r="B8" s="126">
        <v>0</v>
      </c>
      <c r="C8" s="127">
        <v>0</v>
      </c>
      <c r="D8" s="235">
        <v>0</v>
      </c>
      <c r="E8" s="236">
        <f t="shared" si="0"/>
        <v>0</v>
      </c>
      <c r="F8" s="237"/>
      <c r="G8" s="127">
        <v>0</v>
      </c>
      <c r="H8" s="126">
        <v>0</v>
      </c>
      <c r="I8" s="238">
        <v>0</v>
      </c>
      <c r="J8" s="239">
        <f t="shared" si="1"/>
        <v>0</v>
      </c>
    </row>
    <row r="9" spans="1:11" ht="25.5" x14ac:dyDescent="0.25">
      <c r="A9" s="33" t="s">
        <v>167</v>
      </c>
      <c r="B9" s="126">
        <v>7</v>
      </c>
      <c r="C9" s="127">
        <v>9</v>
      </c>
      <c r="D9" s="235">
        <v>2</v>
      </c>
      <c r="E9" s="236">
        <f>SUM(B9:D9)</f>
        <v>18</v>
      </c>
      <c r="F9" s="237"/>
      <c r="G9" s="127">
        <v>7</v>
      </c>
      <c r="H9" s="126">
        <v>10</v>
      </c>
      <c r="I9" s="238">
        <v>3</v>
      </c>
      <c r="J9" s="239">
        <f t="shared" si="1"/>
        <v>20</v>
      </c>
    </row>
    <row r="10" spans="1:11" ht="38.25" x14ac:dyDescent="0.25">
      <c r="A10" s="33" t="s">
        <v>168</v>
      </c>
      <c r="B10" s="126">
        <v>3</v>
      </c>
      <c r="C10" s="127">
        <v>17</v>
      </c>
      <c r="D10" s="126">
        <v>0</v>
      </c>
      <c r="E10" s="236">
        <f t="shared" si="0"/>
        <v>20</v>
      </c>
      <c r="F10" s="237"/>
      <c r="G10" s="127">
        <v>3</v>
      </c>
      <c r="H10" s="126">
        <v>19</v>
      </c>
      <c r="I10" s="238">
        <v>0</v>
      </c>
      <c r="J10" s="239">
        <f t="shared" si="1"/>
        <v>22</v>
      </c>
    </row>
    <row r="11" spans="1:11" ht="25.5" x14ac:dyDescent="0.25">
      <c r="A11" s="33" t="s">
        <v>169</v>
      </c>
      <c r="B11" s="126">
        <v>4</v>
      </c>
      <c r="C11" s="127">
        <v>13</v>
      </c>
      <c r="D11" s="126">
        <v>1</v>
      </c>
      <c r="E11" s="236">
        <f t="shared" si="0"/>
        <v>18</v>
      </c>
      <c r="F11" s="237"/>
      <c r="G11" s="127">
        <v>5</v>
      </c>
      <c r="H11" s="126">
        <v>13</v>
      </c>
      <c r="I11" s="238">
        <v>1</v>
      </c>
      <c r="J11" s="239">
        <f t="shared" si="1"/>
        <v>19</v>
      </c>
    </row>
    <row r="12" spans="1:11" ht="25.5" x14ac:dyDescent="0.25">
      <c r="A12" s="33" t="s">
        <v>170</v>
      </c>
      <c r="B12" s="126">
        <v>5</v>
      </c>
      <c r="C12" s="127">
        <v>13</v>
      </c>
      <c r="D12" s="126">
        <v>1</v>
      </c>
      <c r="E12" s="236">
        <f t="shared" si="0"/>
        <v>19</v>
      </c>
      <c r="F12" s="237"/>
      <c r="G12" s="127">
        <v>4</v>
      </c>
      <c r="H12" s="126">
        <v>13</v>
      </c>
      <c r="I12" s="238">
        <v>1</v>
      </c>
      <c r="J12" s="239">
        <f t="shared" si="1"/>
        <v>18</v>
      </c>
    </row>
    <row r="13" spans="1:11" ht="25.5" x14ac:dyDescent="0.25">
      <c r="A13" s="33" t="s">
        <v>171</v>
      </c>
      <c r="B13" s="126">
        <v>0</v>
      </c>
      <c r="C13" s="127">
        <v>0</v>
      </c>
      <c r="D13" s="126">
        <v>0</v>
      </c>
      <c r="E13" s="98">
        <f t="shared" si="0"/>
        <v>0</v>
      </c>
      <c r="F13" s="103"/>
      <c r="G13" s="127">
        <v>0</v>
      </c>
      <c r="H13" s="126">
        <v>0</v>
      </c>
      <c r="I13" s="127">
        <v>0</v>
      </c>
      <c r="J13" s="99">
        <f t="shared" si="1"/>
        <v>0</v>
      </c>
    </row>
    <row r="14" spans="1:11" ht="38.25" x14ac:dyDescent="0.25">
      <c r="A14" s="33" t="s">
        <v>74</v>
      </c>
      <c r="B14" s="126">
        <v>5</v>
      </c>
      <c r="C14" s="127">
        <v>22</v>
      </c>
      <c r="D14" s="126">
        <v>1</v>
      </c>
      <c r="E14" s="98">
        <f t="shared" si="0"/>
        <v>28</v>
      </c>
      <c r="F14" s="103"/>
      <c r="G14" s="127">
        <v>5</v>
      </c>
      <c r="H14" s="126">
        <v>23</v>
      </c>
      <c r="I14" s="127">
        <v>1</v>
      </c>
      <c r="J14" s="99">
        <f t="shared" si="1"/>
        <v>29</v>
      </c>
    </row>
    <row r="16" spans="1:11" x14ac:dyDescent="0.25">
      <c r="B16" s="285"/>
      <c r="C16" s="286"/>
      <c r="D16" s="285"/>
      <c r="E16" s="287"/>
      <c r="I16" s="286"/>
    </row>
    <row r="17" spans="2:9" x14ac:dyDescent="0.25">
      <c r="B17" s="285"/>
      <c r="C17" s="286"/>
      <c r="D17" s="285"/>
      <c r="E17" s="287"/>
      <c r="I17" s="286"/>
    </row>
    <row r="18" spans="2:9" x14ac:dyDescent="0.25">
      <c r="B18" s="285"/>
      <c r="C18" s="286"/>
      <c r="D18" s="285"/>
      <c r="E18" s="287"/>
      <c r="I18" s="286"/>
    </row>
    <row r="19" spans="2:9" x14ac:dyDescent="0.25">
      <c r="B19" s="285"/>
      <c r="C19" s="286"/>
      <c r="D19" s="285"/>
      <c r="E19" s="287"/>
      <c r="I19" s="286"/>
    </row>
    <row r="20" spans="2:9" x14ac:dyDescent="0.25">
      <c r="B20" s="285"/>
      <c r="C20" s="286"/>
      <c r="D20" s="285"/>
      <c r="E20" s="287"/>
      <c r="I20" s="286"/>
    </row>
    <row r="21" spans="2:9" x14ac:dyDescent="0.25">
      <c r="B21" s="285"/>
      <c r="C21" s="286"/>
      <c r="D21" s="285"/>
      <c r="E21" s="287"/>
      <c r="I21" s="286"/>
    </row>
    <row r="22" spans="2:9" x14ac:dyDescent="0.25">
      <c r="B22" s="285"/>
      <c r="C22" s="286"/>
      <c r="D22" s="285"/>
      <c r="E22" s="287"/>
      <c r="I22" s="286"/>
    </row>
    <row r="23" spans="2:9" x14ac:dyDescent="0.25">
      <c r="B23" s="285"/>
      <c r="C23" s="286"/>
      <c r="D23" s="285"/>
      <c r="E23" s="287"/>
      <c r="I23" s="286"/>
    </row>
    <row r="24" spans="2:9" x14ac:dyDescent="0.25">
      <c r="B24" s="285"/>
      <c r="C24" s="286"/>
      <c r="D24" s="285"/>
      <c r="E24" s="287"/>
      <c r="I24" s="286"/>
    </row>
    <row r="25" spans="2:9" x14ac:dyDescent="0.25">
      <c r="B25" s="285"/>
      <c r="C25" s="286"/>
      <c r="D25" s="285"/>
      <c r="E25" s="287"/>
      <c r="I25" s="286"/>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18" sqref="C18"/>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38" t="s">
        <v>5</v>
      </c>
      <c r="C1" s="138" t="s">
        <v>5</v>
      </c>
    </row>
    <row r="2" spans="1:3" ht="15.75" thickBot="1" x14ac:dyDescent="0.3">
      <c r="A2" s="23" t="s">
        <v>16</v>
      </c>
      <c r="B2" s="138">
        <v>2016</v>
      </c>
      <c r="C2" s="138">
        <v>2017</v>
      </c>
    </row>
    <row r="3" spans="1:3" ht="15.75" thickTop="1" x14ac:dyDescent="0.25">
      <c r="A3" s="24" t="s">
        <v>6</v>
      </c>
      <c r="B3" s="26"/>
      <c r="C3" s="137"/>
    </row>
    <row r="4" spans="1:3" x14ac:dyDescent="0.25">
      <c r="A4" s="25" t="s">
        <v>7</v>
      </c>
      <c r="B4" s="26"/>
      <c r="C4" s="137"/>
    </row>
    <row r="5" spans="1:3" ht="29.25" x14ac:dyDescent="0.25">
      <c r="A5" s="25" t="s">
        <v>8</v>
      </c>
      <c r="B5" s="26"/>
      <c r="C5" s="137"/>
    </row>
    <row r="6" spans="1:3" x14ac:dyDescent="0.25">
      <c r="A6" s="25" t="s">
        <v>9</v>
      </c>
      <c r="B6" s="26"/>
      <c r="C6" s="137"/>
    </row>
    <row r="7" spans="1:3" x14ac:dyDescent="0.25">
      <c r="A7" s="25" t="s">
        <v>10</v>
      </c>
      <c r="B7" s="26"/>
      <c r="C7" s="137"/>
    </row>
    <row r="8" spans="1:3" ht="29.25" x14ac:dyDescent="0.25">
      <c r="A8" s="25" t="s">
        <v>11</v>
      </c>
      <c r="B8" s="26"/>
      <c r="C8" s="137"/>
    </row>
    <row r="9" spans="1:3" x14ac:dyDescent="0.25">
      <c r="A9" s="25" t="s">
        <v>12</v>
      </c>
      <c r="B9" s="26"/>
      <c r="C9" s="137"/>
    </row>
    <row r="10" spans="1:3" x14ac:dyDescent="0.25">
      <c r="A10" s="25" t="s">
        <v>13</v>
      </c>
      <c r="B10" s="26"/>
      <c r="C10" s="137"/>
    </row>
    <row r="11" spans="1:3" ht="29.25" x14ac:dyDescent="0.25">
      <c r="A11" s="25" t="s">
        <v>14</v>
      </c>
      <c r="B11" s="26"/>
      <c r="C11" s="137"/>
    </row>
    <row r="12" spans="1:3" ht="29.25" x14ac:dyDescent="0.25">
      <c r="A12" s="25" t="s">
        <v>15</v>
      </c>
      <c r="B12" s="26"/>
      <c r="C12" s="137"/>
    </row>
  </sheetData>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107</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5</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row r="27" spans="1:1" x14ac:dyDescent="0.25">
      <c r="A27"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F117"/>
  <sheetViews>
    <sheetView zoomScaleNormal="100" workbookViewId="0">
      <selection activeCell="E6" sqref="E6"/>
    </sheetView>
  </sheetViews>
  <sheetFormatPr defaultColWidth="53.85546875" defaultRowHeight="15" x14ac:dyDescent="0.2"/>
  <cols>
    <col min="1" max="2" width="22.28515625" style="125" customWidth="1"/>
    <col min="3" max="3" width="72.28515625" style="125" customWidth="1"/>
    <col min="4" max="4" width="30.5703125" style="198" customWidth="1"/>
    <col min="5" max="6" width="24.140625" style="136" customWidth="1"/>
    <col min="7" max="16384" width="53.85546875" style="125"/>
  </cols>
  <sheetData>
    <row r="1" spans="1:6" ht="31.5" x14ac:dyDescent="0.2">
      <c r="A1" s="106" t="s">
        <v>111</v>
      </c>
      <c r="B1" s="106"/>
      <c r="C1" s="107" t="s">
        <v>204</v>
      </c>
      <c r="D1" s="188" t="s">
        <v>112</v>
      </c>
      <c r="E1" s="128" t="s">
        <v>190</v>
      </c>
      <c r="F1" s="128" t="s">
        <v>218</v>
      </c>
    </row>
    <row r="2" spans="1:6" x14ac:dyDescent="0.2">
      <c r="A2" s="246" t="s">
        <v>113</v>
      </c>
      <c r="B2" s="246" t="s">
        <v>172</v>
      </c>
      <c r="C2" s="108" t="s">
        <v>114</v>
      </c>
      <c r="D2" s="189"/>
      <c r="E2" s="129" t="s">
        <v>150</v>
      </c>
      <c r="F2" s="129" t="s">
        <v>150</v>
      </c>
    </row>
    <row r="3" spans="1:6" x14ac:dyDescent="0.2">
      <c r="A3" s="247"/>
      <c r="B3" s="247"/>
      <c r="C3" s="108" t="s">
        <v>115</v>
      </c>
      <c r="D3" s="190"/>
      <c r="E3" s="130"/>
      <c r="F3" s="130"/>
    </row>
    <row r="4" spans="1:6" x14ac:dyDescent="0.2">
      <c r="A4" s="247"/>
      <c r="B4" s="247"/>
      <c r="C4" s="108" t="s">
        <v>116</v>
      </c>
      <c r="D4" s="190"/>
      <c r="E4" s="130" t="s">
        <v>150</v>
      </c>
      <c r="F4" s="130" t="s">
        <v>150</v>
      </c>
    </row>
    <row r="5" spans="1:6" ht="30" x14ac:dyDescent="0.2">
      <c r="A5" s="247"/>
      <c r="B5" s="247"/>
      <c r="C5" s="108" t="s">
        <v>117</v>
      </c>
      <c r="D5" s="190"/>
      <c r="E5" s="130" t="s">
        <v>150</v>
      </c>
      <c r="F5" s="130" t="s">
        <v>150</v>
      </c>
    </row>
    <row r="6" spans="1:6" x14ac:dyDescent="0.2">
      <c r="A6" s="247"/>
      <c r="B6" s="247"/>
      <c r="C6" s="108" t="s">
        <v>118</v>
      </c>
      <c r="D6" s="190"/>
      <c r="E6" s="130" t="s">
        <v>150</v>
      </c>
      <c r="F6" s="130" t="s">
        <v>150</v>
      </c>
    </row>
    <row r="7" spans="1:6" ht="15.75" x14ac:dyDescent="0.2">
      <c r="A7" s="247"/>
      <c r="B7" s="247"/>
      <c r="C7" s="242" t="s">
        <v>119</v>
      </c>
      <c r="D7" s="190" t="s">
        <v>151</v>
      </c>
      <c r="E7" s="131">
        <f>'izmenjava študentov 2016 '!H58</f>
        <v>242</v>
      </c>
      <c r="F7" s="131">
        <f>'izmenjava študentov 2017'!H42</f>
        <v>300</v>
      </c>
    </row>
    <row r="8" spans="1:6" ht="15.75" x14ac:dyDescent="0.2">
      <c r="A8" s="247"/>
      <c r="B8" s="247"/>
      <c r="C8" s="243"/>
      <c r="D8" s="190" t="s">
        <v>152</v>
      </c>
      <c r="E8" s="131">
        <f>'izmenjava študentov 2016 '!I58</f>
        <v>123</v>
      </c>
      <c r="F8" s="131">
        <f>'izmenjava študentov 2017'!I42</f>
        <v>153</v>
      </c>
    </row>
    <row r="9" spans="1:6" ht="15.75" x14ac:dyDescent="0.2">
      <c r="A9" s="247"/>
      <c r="B9" s="247"/>
      <c r="C9" s="108" t="s">
        <v>120</v>
      </c>
      <c r="D9" s="190"/>
      <c r="E9" s="131">
        <f>vpis!J12</f>
        <v>92</v>
      </c>
      <c r="F9" s="131">
        <f>vpis!J26</f>
        <v>56</v>
      </c>
    </row>
    <row r="10" spans="1:6" ht="30" x14ac:dyDescent="0.2">
      <c r="A10" s="247"/>
      <c r="B10" s="248" t="s">
        <v>173</v>
      </c>
      <c r="C10" s="143" t="str">
        <f>'cilji +ukrepi'!B2</f>
        <v>Vzpostavitev spremljanja sistema kakovosti in evalvacije posameznih študijskih programov</v>
      </c>
      <c r="D10" s="191"/>
      <c r="E10" s="139"/>
      <c r="F10" s="139"/>
    </row>
    <row r="11" spans="1:6" ht="15.75" x14ac:dyDescent="0.2">
      <c r="A11" s="247"/>
      <c r="B11" s="248"/>
      <c r="C11" s="143" t="str">
        <f>'cilji +ukrepi'!B3</f>
        <v>Povečati število tujih študentov za četrtino</v>
      </c>
      <c r="D11" s="191"/>
      <c r="E11" s="139"/>
      <c r="F11" s="139"/>
    </row>
    <row r="12" spans="1:6" ht="15.75" x14ac:dyDescent="0.2">
      <c r="A12" s="247"/>
      <c r="B12" s="248"/>
      <c r="C12" s="143" t="str">
        <f>'cilji +ukrepi'!B4</f>
        <v>Skrb za kakovost in aktualnost študijskih programov</v>
      </c>
      <c r="D12" s="191"/>
      <c r="E12" s="139"/>
      <c r="F12" s="139"/>
    </row>
    <row r="13" spans="1:6" ht="30" x14ac:dyDescent="0.2">
      <c r="A13" s="247"/>
      <c r="B13" s="248"/>
      <c r="C13" s="143" t="str">
        <f>'cilji +ukrepi'!B5</f>
        <v>Spodbujanje interaktivnih oblik študija; Krepiti znanstveno delo kandidatov (doktorski študij)</v>
      </c>
      <c r="D13" s="191"/>
      <c r="E13" s="139"/>
      <c r="F13" s="139"/>
    </row>
    <row r="14" spans="1:6" ht="30" x14ac:dyDescent="0.2">
      <c r="A14" s="247"/>
      <c r="B14" s="248"/>
      <c r="C14" s="143" t="str">
        <f>'cilji +ukrepi'!B6</f>
        <v>Krepiti stike z gospodarstvom (zlasti pri izvajanju praktičnega usposabljanja); Krepiti stik med študenti in potencialnimi delodajalci</v>
      </c>
      <c r="D14" s="191"/>
      <c r="E14" s="139"/>
      <c r="F14" s="139"/>
    </row>
    <row r="15" spans="1:6" ht="30" x14ac:dyDescent="0.2">
      <c r="A15" s="247"/>
      <c r="B15" s="248"/>
      <c r="C15" s="143" t="str">
        <f>'cilji +ukrepi'!B7</f>
        <v>Povečati fleksibilnost pri vključevanju tujih učiteljev in drugih strokovnjakov v pedagoški proces</v>
      </c>
      <c r="D15" s="191"/>
      <c r="E15" s="139"/>
      <c r="F15" s="139"/>
    </row>
    <row r="16" spans="1:6" ht="120" x14ac:dyDescent="0.2">
      <c r="A16" s="247"/>
      <c r="B16" s="262" t="s">
        <v>203</v>
      </c>
      <c r="C16" s="143" t="str">
        <f>'cilji +ukrepi'!C2</f>
        <v>Povezava med Komisijo za študij 1. in 2. stopnje ter Komisijo za samoocenjevanje kakovosti BF ter sledenje zastavljenim ciljem Akcijskega načrta na področju študijske dejavnosti; organizacija usposabljanja za razumevanje koncepta in uporabo ustrezne terminologije za opredeljevanje učnih ciljev (predvidenih učnih izidov) na ravni učnih načrtov in na ravni programov,   Vzpostavitev sistematične podpore pri izvajanju tutorstva in za delo s študenti s posebnimi potrebami</v>
      </c>
      <c r="D16" s="191"/>
      <c r="E16" s="139"/>
      <c r="F16" s="139"/>
    </row>
    <row r="17" spans="1:6" ht="30" x14ac:dyDescent="0.2">
      <c r="A17" s="247"/>
      <c r="B17" s="267"/>
      <c r="C17" s="143" t="str">
        <f>'cilji +ukrepi'!C3</f>
        <v>Promocija predmetov, ki jih fakulteta ponuja v tujem jeziku in so specifični za naše geografsko območje in študijske programe</v>
      </c>
      <c r="D17" s="191"/>
      <c r="E17" s="139"/>
      <c r="F17" s="139"/>
    </row>
    <row r="18" spans="1:6" ht="90" x14ac:dyDescent="0.2">
      <c r="A18" s="247"/>
      <c r="B18" s="267"/>
      <c r="C18" s="143" t="str">
        <f>'cilji +ukrepi'!C4</f>
        <v xml:space="preserve"> Analiza programske strukture, vnos v bazo študijskih programov ter "združevanje" oz. prestrukturiranje študijskih programov, Organizacija posvetovalnih obiskov na članicah za povečevanje uspešnosti izvajanja dejavnosti, Analiza vsebine in izvedbe programov, anketiranje študentov in diplomantov; Organizacija Alumni, srečanj z delodajalci ter organizacija letnih seminarjev; </v>
      </c>
      <c r="D18" s="191"/>
      <c r="E18" s="139"/>
      <c r="F18" s="139"/>
    </row>
    <row r="19" spans="1:6" ht="75" x14ac:dyDescent="0.2">
      <c r="A19" s="247"/>
      <c r="B19" s="267"/>
      <c r="C19" s="143" t="str">
        <f>'cilji +ukrepi'!C5</f>
        <v>Organizacija usposabljanj za pedagoško odličnost visokošolskih učiteljev, razvoj novih učnih okolji in metod učenja in poučevanja (spletno učno okolje,....) - članica pove katera učna okolja; priprava 1-2 MOOC; Pogovori z v anketah slabše ocenjenimi učitelji, stimuliranje dobrih učiteljev, didaktična izobraževanja; dvig motiviranosti študentov</v>
      </c>
      <c r="D19" s="191"/>
      <c r="E19" s="139"/>
      <c r="F19" s="139"/>
    </row>
    <row r="20" spans="1:6" ht="45" x14ac:dyDescent="0.2">
      <c r="A20" s="247"/>
      <c r="B20" s="267"/>
      <c r="C20" s="143" t="str">
        <f>'cilji +ukrepi'!C6</f>
        <v>Krepitev ključnih dejavnosti, ki jih izvaja Karierni center v sklopu izobraževalne dejavnosti, Vsestranska promocija študija, izboljšanje strukture na novo vpisanih študentov</v>
      </c>
      <c r="D20" s="191"/>
      <c r="E20" s="139"/>
      <c r="F20" s="139"/>
    </row>
    <row r="21" spans="1:6" ht="15.75" x14ac:dyDescent="0.2">
      <c r="A21" s="266"/>
      <c r="B21" s="270"/>
      <c r="C21" s="143" t="str">
        <f>'cilji +ukrepi'!C7</f>
        <v>Poenostaviti postopek priznavanja habilitacij z drugih inštitucij</v>
      </c>
      <c r="D21" s="191"/>
      <c r="E21" s="139"/>
      <c r="F21" s="139"/>
    </row>
    <row r="22" spans="1:6" ht="15.75" x14ac:dyDescent="0.2">
      <c r="A22" s="250" t="s">
        <v>121</v>
      </c>
      <c r="B22" s="249" t="s">
        <v>172</v>
      </c>
      <c r="C22" s="147" t="s">
        <v>122</v>
      </c>
      <c r="D22" s="191"/>
      <c r="E22" s="132">
        <v>0</v>
      </c>
      <c r="F22" s="185">
        <v>0</v>
      </c>
    </row>
    <row r="23" spans="1:6" ht="33.75" x14ac:dyDescent="0.2">
      <c r="A23" s="251"/>
      <c r="B23" s="249"/>
      <c r="C23" s="108" t="s">
        <v>123</v>
      </c>
      <c r="D23" s="199" t="s">
        <v>124</v>
      </c>
      <c r="E23" s="133" t="s">
        <v>148</v>
      </c>
      <c r="F23" s="183" t="s">
        <v>148</v>
      </c>
    </row>
    <row r="24" spans="1:6" ht="112.5" x14ac:dyDescent="0.2">
      <c r="A24" s="251"/>
      <c r="B24" s="249"/>
      <c r="C24" s="108" t="s">
        <v>125</v>
      </c>
      <c r="D24" s="199" t="s">
        <v>126</v>
      </c>
      <c r="E24" s="133" t="s">
        <v>148</v>
      </c>
      <c r="F24" s="183" t="s">
        <v>148</v>
      </c>
    </row>
    <row r="25" spans="1:6" ht="15.75" x14ac:dyDescent="0.2">
      <c r="A25" s="251"/>
      <c r="B25" s="249"/>
      <c r="C25" s="108" t="s">
        <v>127</v>
      </c>
      <c r="D25" s="190"/>
      <c r="E25" s="131">
        <f>raziskovalna!C3</f>
        <v>310</v>
      </c>
      <c r="F25" s="184">
        <f>raziskovalna!D3</f>
        <v>320</v>
      </c>
    </row>
    <row r="26" spans="1:6" ht="15.75" x14ac:dyDescent="0.2">
      <c r="A26" s="251"/>
      <c r="B26" s="249"/>
      <c r="C26" s="108" t="s">
        <v>128</v>
      </c>
      <c r="D26" s="190"/>
      <c r="E26" s="131">
        <f>raziskovalna!C6</f>
        <v>33500</v>
      </c>
      <c r="F26" s="184">
        <f>raziskovalna!D6</f>
        <v>34000</v>
      </c>
    </row>
    <row r="27" spans="1:6" ht="25.5" x14ac:dyDescent="0.2">
      <c r="A27" s="251"/>
      <c r="B27" s="249"/>
      <c r="C27" s="108" t="s">
        <v>129</v>
      </c>
      <c r="D27" s="190"/>
      <c r="E27" s="133" t="s">
        <v>147</v>
      </c>
      <c r="F27" s="183" t="s">
        <v>147</v>
      </c>
    </row>
    <row r="28" spans="1:6" x14ac:dyDescent="0.2">
      <c r="A28" s="251"/>
      <c r="B28" s="249"/>
      <c r="C28" s="108" t="s">
        <v>130</v>
      </c>
      <c r="D28" s="190"/>
      <c r="E28" s="130">
        <f>raziskovalna!C4</f>
        <v>140</v>
      </c>
      <c r="F28" s="179">
        <f>raziskovalna!D4</f>
        <v>150</v>
      </c>
    </row>
    <row r="29" spans="1:6" x14ac:dyDescent="0.2">
      <c r="A29" s="251"/>
      <c r="B29" s="248" t="s">
        <v>173</v>
      </c>
      <c r="C29" s="108" t="str">
        <f>'cilji +ukrepi'!B8</f>
        <v>Povečevanje števila kvalitetnih (z A' ali A'') objav v znanstvenih revijah, ki jih indeksira SCI ali SSCI oz. AHCI (velja le za področje krajinske arhitekture</v>
      </c>
      <c r="D29" s="190"/>
      <c r="E29" s="130"/>
      <c r="F29" s="179"/>
    </row>
    <row r="30" spans="1:6" x14ac:dyDescent="0.2">
      <c r="A30" s="251"/>
      <c r="B30" s="248"/>
      <c r="C30" s="108" t="str">
        <f>'cilji +ukrepi'!B9</f>
        <v>Povečati število in vrednost temeljnih in aplikativnih slovenskih in mednarodnih raziskovalnih projektov</v>
      </c>
      <c r="D30" s="190"/>
      <c r="E30" s="130"/>
      <c r="F30" s="179"/>
    </row>
    <row r="31" spans="1:6" x14ac:dyDescent="0.2">
      <c r="A31" s="251"/>
      <c r="B31" s="248"/>
      <c r="C31" s="108" t="str">
        <f>'cilji +ukrepi'!B10</f>
        <v>Usposobitev novih potencialnih skupin za  vključevanje v EU projekte. Povečanje mednarodne prepoznavnosti skupin.</v>
      </c>
      <c r="D31" s="190"/>
      <c r="E31" s="130"/>
      <c r="F31" s="179"/>
    </row>
    <row r="32" spans="1:6" x14ac:dyDescent="0.2">
      <c r="A32" s="251"/>
      <c r="B32" s="248"/>
      <c r="C32" s="108" t="str">
        <f>'cilji +ukrepi'!B11</f>
        <v xml:space="preserve">Izmenjava rezultatov in večje koriščenje že pridobljenih rezultatov raziskovalnega dela. </v>
      </c>
      <c r="D32" s="190"/>
      <c r="E32" s="130"/>
      <c r="F32" s="179"/>
    </row>
    <row r="33" spans="1:6" x14ac:dyDescent="0.2">
      <c r="A33" s="251"/>
      <c r="B33" s="248"/>
      <c r="C33" s="108" t="str">
        <f>'cilji +ukrepi'!B12</f>
        <v>Izboljšanje prepoznavnosti in informiranosti.</v>
      </c>
      <c r="D33" s="190"/>
      <c r="E33" s="130"/>
      <c r="F33" s="179"/>
    </row>
    <row r="34" spans="1:6" x14ac:dyDescent="0.2">
      <c r="A34" s="251"/>
      <c r="B34" s="248"/>
      <c r="C34" s="108">
        <f>'cilji +ukrepi'!B13</f>
        <v>0</v>
      </c>
      <c r="D34" s="190"/>
      <c r="E34" s="130"/>
      <c r="F34" s="179"/>
    </row>
    <row r="35" spans="1:6" x14ac:dyDescent="0.2">
      <c r="A35" s="251"/>
      <c r="B35" s="262" t="s">
        <v>203</v>
      </c>
      <c r="C35" s="108" t="str">
        <f>'cilji +ukrepi'!C8</f>
        <v>Spodbujanje in nagrajevanje odličnosti, financiranje - preveriti možnost ustanovitve posebnega sklada, v katerega bi prispevali sredstva v dogovorjenem odstotku iz tržnih ter drugih projektov, ki to v svoji finančni konstrukciji dopuščajo.</v>
      </c>
      <c r="D35" s="190"/>
      <c r="E35" s="130"/>
      <c r="F35" s="179"/>
    </row>
    <row r="36" spans="1:6" x14ac:dyDescent="0.2">
      <c r="A36" s="251"/>
      <c r="B36" s="267"/>
      <c r="C36" s="108" t="str">
        <f>'cilji +ukrepi'!C9</f>
        <v>Zagotoviti administrativno podporo prijaviteljem. Zagotoviti lastne vire za sofinanciranje projektov.</v>
      </c>
      <c r="D36" s="190"/>
      <c r="E36" s="130"/>
      <c r="F36" s="179"/>
    </row>
    <row r="37" spans="1:6" x14ac:dyDescent="0.2">
      <c r="A37" s="251"/>
      <c r="B37" s="267"/>
      <c r="C37" s="108" t="str">
        <f>'cilji +ukrepi'!C10</f>
        <v>Izobraževanje in usposobitev skupin in posameznikov,  podpora pri administrativnem vodenju projektu. Organizacija delavnice/izmenjave izkušenj  o pripravi projektov.</v>
      </c>
      <c r="D37" s="190"/>
      <c r="E37" s="130"/>
      <c r="F37" s="179"/>
    </row>
    <row r="38" spans="1:6" x14ac:dyDescent="0.2">
      <c r="A38" s="251"/>
      <c r="B38" s="267"/>
      <c r="C38" s="108" t="str">
        <f>'cilji +ukrepi'!C11</f>
        <v xml:space="preserve">Oddelčna borza raziskav: nosilec raziskave  pri načrtovanju raziskave informira vse raziskovalce oddelka (preko vzpostavljenega intraneta in drugih e-oblik, formalna in neformalna srečanja). </v>
      </c>
      <c r="D38" s="190"/>
      <c r="E38" s="130"/>
      <c r="F38" s="179"/>
    </row>
    <row r="39" spans="1:6" x14ac:dyDescent="0.2">
      <c r="A39" s="251"/>
      <c r="B39" s="267"/>
      <c r="C39" s="108" t="str">
        <f>'cilji +ukrepi'!C12</f>
        <v xml:space="preserve">Promocija na medmrežni strani Oddelka in BF, FB in druge oblike. </v>
      </c>
      <c r="D39" s="190"/>
      <c r="E39" s="130"/>
      <c r="F39" s="179"/>
    </row>
    <row r="40" spans="1:6" ht="15.75" thickBot="1" x14ac:dyDescent="0.25">
      <c r="A40" s="252"/>
      <c r="B40" s="268"/>
      <c r="C40" s="109">
        <f>'cilji +ukrepi'!C13</f>
        <v>0</v>
      </c>
      <c r="D40" s="192"/>
      <c r="E40" s="181"/>
      <c r="F40" s="182"/>
    </row>
    <row r="41" spans="1:6" ht="15" customHeight="1" thickTop="1" x14ac:dyDescent="0.2">
      <c r="A41" s="253" t="s">
        <v>174</v>
      </c>
      <c r="B41" s="271" t="s">
        <v>173</v>
      </c>
      <c r="C41" s="176" t="str">
        <f>'cilji +ukrepi'!B14</f>
        <v>povečanje mednarodnih povezav in dvig kakovosti umetniške produkcije</v>
      </c>
      <c r="D41" s="193"/>
      <c r="E41" s="177"/>
      <c r="F41" s="178"/>
    </row>
    <row r="42" spans="1:6" ht="15" customHeight="1" x14ac:dyDescent="0.2">
      <c r="A42" s="254"/>
      <c r="B42" s="248"/>
      <c r="C42" s="144" t="str">
        <f>'cilji +ukrepi'!B15</f>
        <v>povečanje števila javnih umetniških dogodkov</v>
      </c>
      <c r="D42" s="190"/>
      <c r="E42" s="130"/>
      <c r="F42" s="179"/>
    </row>
    <row r="43" spans="1:6" ht="15" customHeight="1" x14ac:dyDescent="0.2">
      <c r="A43" s="254"/>
      <c r="B43" s="248"/>
      <c r="C43" s="144" t="str">
        <f>'cilji +ukrepi'!B16</f>
        <v>povečati sodelovanje z drugimi članicami, ki gojijo umetniška področja</v>
      </c>
      <c r="D43" s="190"/>
      <c r="E43" s="130"/>
      <c r="F43" s="179"/>
    </row>
    <row r="44" spans="1:6" ht="15" customHeight="1" x14ac:dyDescent="0.2">
      <c r="A44" s="254"/>
      <c r="B44" s="248"/>
      <c r="C44" s="144" t="str">
        <f>'cilji +ukrepi'!B17</f>
        <v>izboljšati učinke umetniške dejanosti v praksi</v>
      </c>
      <c r="D44" s="190"/>
      <c r="E44" s="130"/>
      <c r="F44" s="179"/>
    </row>
    <row r="45" spans="1:6" ht="15" customHeight="1" x14ac:dyDescent="0.2">
      <c r="A45" s="254"/>
      <c r="B45" s="248"/>
      <c r="C45" s="144">
        <f>'cilji +ukrepi'!B18</f>
        <v>0</v>
      </c>
      <c r="D45" s="190"/>
      <c r="E45" s="130"/>
      <c r="F45" s="179"/>
    </row>
    <row r="46" spans="1:6" ht="15" customHeight="1" x14ac:dyDescent="0.2">
      <c r="A46" s="254"/>
      <c r="B46" s="248"/>
      <c r="C46" s="144">
        <f>'cilji +ukrepi'!B19</f>
        <v>0</v>
      </c>
      <c r="D46" s="190"/>
      <c r="E46" s="130"/>
      <c r="F46" s="179"/>
    </row>
    <row r="47" spans="1:6" ht="15" customHeight="1" x14ac:dyDescent="0.2">
      <c r="A47" s="254"/>
      <c r="B47" s="262" t="s">
        <v>203</v>
      </c>
      <c r="C47" s="144">
        <f>'cilji +ukrepi'!C14</f>
        <v>0</v>
      </c>
      <c r="D47" s="190"/>
      <c r="E47" s="130"/>
      <c r="F47" s="179"/>
    </row>
    <row r="48" spans="1:6" ht="15" customHeight="1" x14ac:dyDescent="0.2">
      <c r="A48" s="254"/>
      <c r="B48" s="267"/>
      <c r="C48" s="144" t="str">
        <f>'cilji +ukrepi'!C15</f>
        <v>javne predstavitve doseženih rezultatov</v>
      </c>
      <c r="D48" s="190"/>
      <c r="E48" s="130"/>
      <c r="F48" s="179"/>
    </row>
    <row r="49" spans="1:6" ht="15" customHeight="1" x14ac:dyDescent="0.2">
      <c r="A49" s="254"/>
      <c r="B49" s="267"/>
      <c r="C49" s="144" t="str">
        <f>'cilji +ukrepi'!C16</f>
        <v>vključevanje pedagogov iz drugih članic v pedagoški proces</v>
      </c>
      <c r="D49" s="190"/>
      <c r="E49" s="130"/>
      <c r="F49" s="179"/>
    </row>
    <row r="50" spans="1:6" ht="15" customHeight="1" x14ac:dyDescent="0.2">
      <c r="A50" s="254"/>
      <c r="B50" s="267"/>
      <c r="C50" s="144" t="str">
        <f>'cilji +ukrepi'!C17</f>
        <v>sodelovanje z nosilci urejanja prostora (gospodarske družbe, investitorji, občine, ZVKD)</v>
      </c>
      <c r="D50" s="190"/>
      <c r="E50" s="130"/>
      <c r="F50" s="179"/>
    </row>
    <row r="51" spans="1:6" ht="15" customHeight="1" x14ac:dyDescent="0.2">
      <c r="A51" s="254"/>
      <c r="B51" s="267"/>
      <c r="C51" s="144">
        <f>'cilji +ukrepi'!C18</f>
        <v>0</v>
      </c>
      <c r="D51" s="190"/>
      <c r="E51" s="130"/>
      <c r="F51" s="179"/>
    </row>
    <row r="52" spans="1:6" ht="15" customHeight="1" thickBot="1" x14ac:dyDescent="0.25">
      <c r="A52" s="255"/>
      <c r="B52" s="268"/>
      <c r="C52" s="180">
        <f>'cilji +ukrepi'!C19</f>
        <v>0</v>
      </c>
      <c r="D52" s="192"/>
      <c r="E52" s="181"/>
      <c r="F52" s="182"/>
    </row>
    <row r="53" spans="1:6" ht="30.75" thickTop="1" x14ac:dyDescent="0.2">
      <c r="A53" s="253" t="s">
        <v>192</v>
      </c>
      <c r="B53" s="256" t="s">
        <v>172</v>
      </c>
      <c r="C53" s="169" t="s">
        <v>131</v>
      </c>
      <c r="D53" s="200" t="s">
        <v>132</v>
      </c>
      <c r="E53" s="170" t="s">
        <v>148</v>
      </c>
      <c r="F53" s="171" t="s">
        <v>148</v>
      </c>
    </row>
    <row r="54" spans="1:6" x14ac:dyDescent="0.2">
      <c r="A54" s="254"/>
      <c r="B54" s="257"/>
      <c r="C54" s="108" t="s">
        <v>133</v>
      </c>
      <c r="D54" s="199" t="s">
        <v>156</v>
      </c>
      <c r="E54" s="129">
        <f>raziskovalna!C7</f>
        <v>0</v>
      </c>
      <c r="F54" s="172">
        <f>raziskovalna!D7</f>
        <v>1</v>
      </c>
    </row>
    <row r="55" spans="1:6" x14ac:dyDescent="0.2">
      <c r="A55" s="254"/>
      <c r="B55" s="248" t="s">
        <v>173</v>
      </c>
      <c r="C55" s="146" t="str">
        <f>'cilji +ukrepi'!B20</f>
        <v>Povečati število patentnih prijav.</v>
      </c>
      <c r="D55" s="194"/>
      <c r="E55" s="140"/>
      <c r="F55" s="173"/>
    </row>
    <row r="56" spans="1:6" x14ac:dyDescent="0.2">
      <c r="A56" s="254"/>
      <c r="B56" s="248"/>
      <c r="C56" s="146" t="str">
        <f>'cilji +ukrepi'!B21</f>
        <v>Povečati obseg in kakovost razvojnega dela v podporo gospodarstvu in negospodarstvu.</v>
      </c>
      <c r="D56" s="194"/>
      <c r="E56" s="140"/>
      <c r="F56" s="173"/>
    </row>
    <row r="57" spans="1:6" x14ac:dyDescent="0.2">
      <c r="A57" s="254"/>
      <c r="B57" s="248"/>
      <c r="C57" s="146" t="str">
        <f>'cilji +ukrepi'!B22</f>
        <v>Ustanavljanje spin-off podjetij.</v>
      </c>
      <c r="D57" s="194"/>
      <c r="E57" s="140"/>
      <c r="F57" s="173"/>
    </row>
    <row r="58" spans="1:6" x14ac:dyDescent="0.2">
      <c r="A58" s="254"/>
      <c r="B58" s="248"/>
      <c r="C58" s="146">
        <f>'cilji +ukrepi'!B23</f>
        <v>0</v>
      </c>
      <c r="D58" s="194"/>
      <c r="E58" s="140"/>
      <c r="F58" s="173"/>
    </row>
    <row r="59" spans="1:6" x14ac:dyDescent="0.2">
      <c r="A59" s="254"/>
      <c r="B59" s="248"/>
      <c r="C59" s="146">
        <f>'cilji +ukrepi'!B24</f>
        <v>0</v>
      </c>
      <c r="D59" s="194"/>
      <c r="E59" s="140"/>
      <c r="F59" s="173"/>
    </row>
    <row r="60" spans="1:6" x14ac:dyDescent="0.2">
      <c r="A60" s="254"/>
      <c r="B60" s="248"/>
      <c r="C60" s="146">
        <f>'cilji +ukrepi'!B25</f>
        <v>0</v>
      </c>
      <c r="D60" s="194"/>
      <c r="E60" s="140"/>
      <c r="F60" s="173"/>
    </row>
    <row r="61" spans="1:6" x14ac:dyDescent="0.2">
      <c r="A61" s="254"/>
      <c r="B61" s="262" t="s">
        <v>203</v>
      </c>
      <c r="C61" s="146" t="str">
        <f>'cilji +ukrepi'!C20</f>
        <v>Izobraževanje raziskovalcev.</v>
      </c>
      <c r="D61" s="194"/>
      <c r="E61" s="140"/>
      <c r="F61" s="173"/>
    </row>
    <row r="62" spans="1:6" x14ac:dyDescent="0.2">
      <c r="A62" s="254"/>
      <c r="B62" s="267"/>
      <c r="C62" s="146" t="str">
        <f>'cilji +ukrepi'!C21</f>
        <v>Razvojno raziskovalno in strokovno delo. Spodbujanje podjetništva, svetovalno delo in vključevanje strokovnjakov iz prakse v izobraževalno in raziskovalno delo.</v>
      </c>
      <c r="D62" s="194"/>
      <c r="E62" s="140"/>
      <c r="F62" s="173"/>
    </row>
    <row r="63" spans="1:6" x14ac:dyDescent="0.2">
      <c r="A63" s="254"/>
      <c r="B63" s="267"/>
      <c r="C63" s="146" t="str">
        <f>'cilji +ukrepi'!C22</f>
        <v>Spodbujanje udeležbe raziskovalcev na poslovno-projektnih konferencah, kjer se bodo zaposleni srečali z udeleženci iz gospodarstva za pripravo skupnih projektov, navezavo stikov, izmenjavo izkušenj.
Povečati sodelovanje z Univerzitetnim inkubatorjem.</v>
      </c>
      <c r="D63" s="194"/>
      <c r="E63" s="140"/>
      <c r="F63" s="173"/>
    </row>
    <row r="64" spans="1:6" ht="15" customHeight="1" x14ac:dyDescent="0.2">
      <c r="A64" s="254"/>
      <c r="B64" s="267"/>
      <c r="C64" s="146">
        <f>'cilji +ukrepi'!C23</f>
        <v>0</v>
      </c>
      <c r="D64" s="194"/>
      <c r="E64" s="140"/>
      <c r="F64" s="173"/>
    </row>
    <row r="65" spans="1:6" x14ac:dyDescent="0.2">
      <c r="A65" s="254"/>
      <c r="B65" s="267"/>
      <c r="C65" s="146">
        <f>'cilji +ukrepi'!C24</f>
        <v>0</v>
      </c>
      <c r="D65" s="194"/>
      <c r="E65" s="140"/>
      <c r="F65" s="173"/>
    </row>
    <row r="66" spans="1:6" ht="15.75" thickBot="1" x14ac:dyDescent="0.25">
      <c r="A66" s="255"/>
      <c r="B66" s="268"/>
      <c r="C66" s="109">
        <f>'cilji +ukrepi'!C25</f>
        <v>0</v>
      </c>
      <c r="D66" s="192"/>
      <c r="E66" s="174"/>
      <c r="F66" s="175"/>
    </row>
    <row r="67" spans="1:6" ht="15.75" thickTop="1" x14ac:dyDescent="0.2">
      <c r="A67" s="249" t="s">
        <v>206</v>
      </c>
      <c r="B67" s="269" t="s">
        <v>173</v>
      </c>
      <c r="C67" s="167" t="str">
        <f>'cilji +ukrepi'!B26</f>
        <v xml:space="preserve">Ohranjanje medsebojnega nivoja sodelovanja na področju pedagoškega, raziskovalnega in strokovnega dela. </v>
      </c>
      <c r="D67" s="195"/>
      <c r="E67" s="168"/>
      <c r="F67" s="168"/>
    </row>
    <row r="68" spans="1:6" x14ac:dyDescent="0.2">
      <c r="A68" s="249"/>
      <c r="B68" s="248"/>
      <c r="C68" s="146" t="str">
        <f>'cilji +ukrepi'!B27</f>
        <v>Boljši izkoristek opreme  in znanja, ki je na voljo na fakulteti.</v>
      </c>
      <c r="D68" s="194"/>
      <c r="E68" s="140"/>
      <c r="F68" s="140"/>
    </row>
    <row r="69" spans="1:6" x14ac:dyDescent="0.2">
      <c r="A69" s="249"/>
      <c r="B69" s="248"/>
      <c r="C69" s="146" t="str">
        <f>'cilji +ukrepi'!B28</f>
        <v xml:space="preserve">Krepitev medsebojnih in medgeneracijskih odnosov. </v>
      </c>
      <c r="D69" s="194"/>
      <c r="E69" s="140"/>
      <c r="F69" s="140"/>
    </row>
    <row r="70" spans="1:6" x14ac:dyDescent="0.2">
      <c r="A70" s="249"/>
      <c r="B70" s="267" t="s">
        <v>203</v>
      </c>
      <c r="C70" s="146" t="str">
        <f>'cilji +ukrepi'!C26</f>
        <v xml:space="preserve">Ugotovitev in pregled možnosti za sodelovanje; redna letna fakultetna pedagoška in strokovna srečanja v okviru fakultete, kjer se predstavijo dosežki preteklega obdobja. </v>
      </c>
      <c r="D70" s="194"/>
      <c r="E70" s="140"/>
      <c r="F70" s="140"/>
    </row>
    <row r="71" spans="1:6" x14ac:dyDescent="0.2">
      <c r="A71" s="249"/>
      <c r="B71" s="267"/>
      <c r="C71" s="146" t="str">
        <f>'cilji +ukrepi'!C27</f>
        <v>Ažuriranje seznama in namembnosti opreme (cenik in zasedenost), ki je objavljen na spletni strani BF. Zmanjšati administrativne ovire pri sodelovanju.</v>
      </c>
      <c r="D71" s="194"/>
      <c r="E71" s="140"/>
      <c r="F71" s="140"/>
    </row>
    <row r="72" spans="1:6" ht="15.75" thickBot="1" x14ac:dyDescent="0.25">
      <c r="A72" s="249"/>
      <c r="B72" s="267"/>
      <c r="C72" s="146" t="str">
        <f>'cilji +ukrepi'!C28</f>
        <v>Družabni dogodki, športni dnevi, obletnice oddelkov in študijev.</v>
      </c>
      <c r="D72" s="194"/>
      <c r="E72" s="140"/>
      <c r="F72" s="140"/>
    </row>
    <row r="73" spans="1:6" ht="30.6" customHeight="1" thickTop="1" x14ac:dyDescent="0.2">
      <c r="A73" s="263" t="s">
        <v>207</v>
      </c>
      <c r="B73" s="186" t="s">
        <v>172</v>
      </c>
      <c r="C73" s="169" t="s">
        <v>134</v>
      </c>
      <c r="D73" s="193"/>
      <c r="E73" s="177">
        <f>raziskovalna!C8</f>
        <v>0</v>
      </c>
      <c r="F73" s="178">
        <f>raziskovalna!D8</f>
        <v>0</v>
      </c>
    </row>
    <row r="74" spans="1:6" ht="15.75" customHeight="1" x14ac:dyDescent="0.2">
      <c r="A74" s="264"/>
      <c r="B74" s="248" t="s">
        <v>173</v>
      </c>
      <c r="C74" s="144" t="str">
        <f>'cilji +ukrepi'!B29</f>
        <v>Vzpostaviti celovit sistem politike kakovosti na fakulteti (po modelu štirih korakov s povratno zanko (ugotovitev stanja – predlog ukrepa - izvedba ukrepa – pregled uspešnosti)</v>
      </c>
      <c r="D74" s="190"/>
      <c r="E74" s="130"/>
      <c r="F74" s="179"/>
    </row>
    <row r="75" spans="1:6" x14ac:dyDescent="0.2">
      <c r="A75" s="264"/>
      <c r="B75" s="248"/>
      <c r="C75" s="144" t="str">
        <f>'cilji +ukrepi'!B30</f>
        <v xml:space="preserve">Aktivno usmerjanje poslovno organizacijskih ukrepov z vidika kakovosti.  </v>
      </c>
      <c r="D75" s="190"/>
      <c r="E75" s="130"/>
      <c r="F75" s="179"/>
    </row>
    <row r="76" spans="1:6" x14ac:dyDescent="0.2">
      <c r="A76" s="264"/>
      <c r="B76" s="248"/>
      <c r="C76" s="144">
        <f>'cilji +ukrepi'!B31</f>
        <v>0</v>
      </c>
      <c r="D76" s="190"/>
      <c r="E76" s="130"/>
      <c r="F76" s="179"/>
    </row>
    <row r="77" spans="1:6" x14ac:dyDescent="0.2">
      <c r="A77" s="264"/>
      <c r="B77" s="261" t="s">
        <v>203</v>
      </c>
      <c r="C77" s="144" t="str">
        <f>'cilji +ukrepi'!C29</f>
        <v>Oblikovanje sprotnega sistema spremljanja kakovosti. Izvajanje spletnih anket med zaposlenimi. Letno poročanje o kakovosti. Časovna uskladitev priprave poslovnega poročila in poročila o spremljanju kakovosti.</v>
      </c>
      <c r="D77" s="190"/>
      <c r="E77" s="130"/>
      <c r="F77" s="179"/>
    </row>
    <row r="78" spans="1:6" x14ac:dyDescent="0.2">
      <c r="A78" s="264"/>
      <c r="B78" s="261"/>
      <c r="C78" s="144" t="str">
        <f>'cilji +ukrepi'!C30</f>
        <v>Sodelovanje posameznikov zadolženih za spremljanje kakovosti v procesih odločanja na oddelkih in fakulteti.</v>
      </c>
      <c r="D78" s="190"/>
      <c r="E78" s="130"/>
      <c r="F78" s="179"/>
    </row>
    <row r="79" spans="1:6" x14ac:dyDescent="0.2">
      <c r="A79" s="265"/>
      <c r="B79" s="262"/>
      <c r="C79" s="145">
        <f>'cilji +ukrepi'!C31</f>
        <v>0</v>
      </c>
      <c r="D79" s="194"/>
      <c r="E79" s="141"/>
      <c r="F79" s="187"/>
    </row>
    <row r="80" spans="1:6" ht="19.899999999999999" customHeight="1" x14ac:dyDescent="0.2">
      <c r="A80" s="245" t="s">
        <v>214</v>
      </c>
      <c r="B80" s="248" t="s">
        <v>173</v>
      </c>
      <c r="C80" s="144" t="str">
        <f>'cilji +ukrepi'!B32</f>
        <v>e-izobraževanje kot sestavni del študijskega procesa na fakulteti</v>
      </c>
      <c r="D80" s="190"/>
      <c r="E80" s="130"/>
      <c r="F80" s="130"/>
    </row>
    <row r="81" spans="1:6" ht="19.899999999999999" customHeight="1" x14ac:dyDescent="0.2">
      <c r="A81" s="245"/>
      <c r="B81" s="248"/>
      <c r="C81" s="144" t="str">
        <f>'cilji +ukrepi'!B33</f>
        <v>omogočitev uporabe licenčnih programov študentom (na osebnih računalnikih)</v>
      </c>
      <c r="D81" s="190"/>
      <c r="E81" s="130"/>
      <c r="F81" s="130"/>
    </row>
    <row r="82" spans="1:6" ht="19.899999999999999" customHeight="1" x14ac:dyDescent="0.2">
      <c r="A82" s="245"/>
      <c r="B82" s="248"/>
      <c r="C82" s="144">
        <f>'cilji +ukrepi'!B34</f>
        <v>0</v>
      </c>
      <c r="D82" s="190"/>
      <c r="E82" s="130"/>
      <c r="F82" s="130"/>
    </row>
    <row r="83" spans="1:6" ht="19.899999999999999" customHeight="1" x14ac:dyDescent="0.2">
      <c r="A83" s="245"/>
      <c r="B83" s="248"/>
      <c r="C83" s="144" t="str">
        <f>'cilji +ukrepi'!B35</f>
        <v>Vzdrževati in razvijati lastne učne objekte (laboratorije, delavnice, nasade, hleve, gozd), ki služijo in krepijo  učni proces</v>
      </c>
      <c r="D83" s="190"/>
      <c r="E83" s="130"/>
      <c r="F83" s="130"/>
    </row>
    <row r="84" spans="1:6" ht="19.899999999999999" customHeight="1" x14ac:dyDescent="0.2">
      <c r="A84" s="245"/>
      <c r="B84" s="248"/>
      <c r="C84" s="144" t="str">
        <f>'cilji +ukrepi'!B36</f>
        <v>Krepiti stike z gospodarstvom zlasti pri izvajanju  terenskega dela praktičnega usposabljanja</v>
      </c>
      <c r="D84" s="190"/>
      <c r="E84" s="130"/>
      <c r="F84" s="130"/>
    </row>
    <row r="85" spans="1:6" ht="19.899999999999999" customHeight="1" x14ac:dyDescent="0.2">
      <c r="A85" s="245"/>
      <c r="B85" s="248"/>
      <c r="C85" s="144" t="str">
        <f>'cilji +ukrepi'!B39</f>
        <v>Energetska sanacija stavb v upravlljanju BF</v>
      </c>
      <c r="D85" s="190"/>
      <c r="E85" s="130"/>
      <c r="F85" s="130"/>
    </row>
    <row r="86" spans="1:6" ht="19.899999999999999" customHeight="1" x14ac:dyDescent="0.2">
      <c r="A86" s="245"/>
      <c r="B86" s="248"/>
      <c r="C86" s="144" t="str">
        <f>'cilji +ukrepi'!B40</f>
        <v>Izboljšanje dela visokošolskih učiteljev in sodelavcev v pedagoškem procesu</v>
      </c>
      <c r="D86" s="190"/>
      <c r="E86" s="130"/>
      <c r="F86" s="130"/>
    </row>
    <row r="87" spans="1:6" ht="19.899999999999999" customHeight="1" x14ac:dyDescent="0.2">
      <c r="A87" s="245"/>
      <c r="B87" s="248"/>
      <c r="C87" s="144" t="str">
        <f>'cilji +ukrepi'!B41</f>
        <v>Povečanje mednarodne mobilnosti profesorjev .</v>
      </c>
      <c r="D87" s="190"/>
      <c r="E87" s="130"/>
      <c r="F87" s="130"/>
    </row>
    <row r="88" spans="1:6" ht="19.899999999999999" customHeight="1" x14ac:dyDescent="0.2">
      <c r="A88" s="245"/>
      <c r="B88" s="248"/>
      <c r="C88" s="144">
        <f>'cilji +ukrepi'!B42</f>
        <v>0</v>
      </c>
      <c r="D88" s="190"/>
      <c r="E88" s="130"/>
      <c r="F88" s="130"/>
    </row>
    <row r="89" spans="1:6" ht="19.899999999999999" customHeight="1" x14ac:dyDescent="0.2">
      <c r="A89" s="245"/>
      <c r="B89" s="248"/>
      <c r="C89" s="144" t="str">
        <f>'cilji +ukrepi'!B43</f>
        <v>Zagotavljanje zadostnih sredstev za izvajanje pedagoške dejavnosti</v>
      </c>
      <c r="D89" s="190"/>
      <c r="E89" s="130"/>
      <c r="F89" s="130"/>
    </row>
    <row r="90" spans="1:6" ht="19.899999999999999" customHeight="1" x14ac:dyDescent="0.2">
      <c r="A90" s="245"/>
      <c r="B90" s="248"/>
      <c r="C90" s="144">
        <f>'cilji +ukrepi'!B44</f>
        <v>0</v>
      </c>
      <c r="D90" s="190"/>
      <c r="E90" s="130"/>
      <c r="F90" s="130"/>
    </row>
    <row r="91" spans="1:6" x14ac:dyDescent="0.2">
      <c r="A91" s="245"/>
      <c r="B91" s="248"/>
      <c r="C91" s="144">
        <f>'cilji +ukrepi'!B45</f>
        <v>0</v>
      </c>
      <c r="D91" s="190"/>
      <c r="E91" s="130"/>
      <c r="F91" s="130"/>
    </row>
    <row r="92" spans="1:6" x14ac:dyDescent="0.2">
      <c r="A92" s="245"/>
      <c r="B92" s="261" t="s">
        <v>203</v>
      </c>
      <c r="C92" s="144" t="str">
        <f>'cilji +ukrepi'!C32</f>
        <v>Na nivoju fakultete sistemsko urediti uporabo e-izobraževanja. Usposobiti vse učitelje za uporabo e-izobraževanja. Uporaba sistema e-izobraževanje za dopolnitev različnih obstoječih in novih dodatnih strokovnih usposabljanj tako sodelavcev kot bivših diplomantov in drugih učnih oblik vseživljenjskega učenja. Ustrezno dopolniti statut in pravila BF</v>
      </c>
      <c r="D92" s="190"/>
      <c r="E92" s="130"/>
      <c r="F92" s="130"/>
    </row>
    <row r="93" spans="1:6" x14ac:dyDescent="0.2">
      <c r="A93" s="245"/>
      <c r="B93" s="261"/>
      <c r="C93" s="144" t="str">
        <f>'cilji +ukrepi'!C33</f>
        <v>nakup potrebnih licenčnih programov</v>
      </c>
      <c r="D93" s="190"/>
      <c r="E93" s="130"/>
      <c r="F93" s="130"/>
    </row>
    <row r="94" spans="1:6" x14ac:dyDescent="0.2">
      <c r="A94" s="245"/>
      <c r="B94" s="261"/>
      <c r="C94" s="144">
        <f>'cilji +ukrepi'!C34</f>
        <v>0</v>
      </c>
      <c r="D94" s="190"/>
      <c r="E94" s="130"/>
      <c r="F94" s="130"/>
    </row>
    <row r="95" spans="1:6" x14ac:dyDescent="0.2">
      <c r="A95" s="245"/>
      <c r="B95" s="261"/>
      <c r="C95" s="144" t="str">
        <f>'cilji +ukrepi'!C35</f>
        <v>Pregled in dolgoročni načrt za infrastrukturo po posameznih oddelkih in objektih. Načrt potrebnih investicijskih vzdrževanj. Analiza delovanja in racionalizacija posameznih organizacijskih enot.</v>
      </c>
      <c r="D95" s="190"/>
      <c r="E95" s="130"/>
      <c r="F95" s="130"/>
    </row>
    <row r="96" spans="1:6" x14ac:dyDescent="0.2">
      <c r="A96" s="245"/>
      <c r="B96" s="261"/>
      <c r="C96" s="144" t="str">
        <f>'cilji +ukrepi'!C36</f>
        <v>Načrt in dogovor o demonstracijskih objektih izven fakultete. Formalizacija sodelovanja in zagotovitev sredstev.</v>
      </c>
      <c r="D96" s="190"/>
      <c r="E96" s="130"/>
      <c r="F96" s="130"/>
    </row>
    <row r="97" spans="1:6" x14ac:dyDescent="0.2">
      <c r="A97" s="245"/>
      <c r="B97" s="261"/>
      <c r="C97" s="144" t="str">
        <f>'cilji +ukrepi'!C39</f>
        <v>Izvedba razširjenih enegetskih pregledov in na njihovi osnovi pripraviti projekte za izvedbo. Na razpisih pridodbiti sredstva za izvedbo načrtovani del.</v>
      </c>
      <c r="D97" s="190"/>
      <c r="E97" s="130"/>
      <c r="F97" s="130"/>
    </row>
    <row r="98" spans="1:6" x14ac:dyDescent="0.2">
      <c r="A98" s="245"/>
      <c r="B98" s="261"/>
      <c r="C98" s="144" t="str">
        <f>'cilji +ukrepi'!C40</f>
        <v>Pogovori z na anketah slabše ocenjenimi učitelji. Didaktična izobraževanja. Obvezno didaktično  izobraževanje novih docentov. Stimulacija dobrih profesorjev – upoštevati ocene študentskih anket pri rednih ocenjevanjih in napredovanjih.</v>
      </c>
      <c r="D98" s="190"/>
      <c r="E98" s="130"/>
      <c r="F98" s="130"/>
    </row>
    <row r="99" spans="1:6" x14ac:dyDescent="0.2">
      <c r="A99" s="245"/>
      <c r="B99" s="261"/>
      <c r="C99" s="144" t="str">
        <f>'cilji +ukrepi'!C41</f>
        <v>Stimulirati in omogočiti mobilnost profesorjev – naših in tujih v okviru finančnih in veljavnih pravnih možnosti. Učiteljem omogočiti sobotno leto.</v>
      </c>
      <c r="D99" s="190"/>
      <c r="E99" s="130"/>
      <c r="F99" s="130"/>
    </row>
    <row r="100" spans="1:6" x14ac:dyDescent="0.2">
      <c r="A100" s="245"/>
      <c r="B100" s="261"/>
      <c r="C100" s="144">
        <f>'cilji +ukrepi'!C42</f>
        <v>0</v>
      </c>
      <c r="D100" s="190"/>
      <c r="E100" s="130"/>
      <c r="F100" s="130"/>
    </row>
    <row r="101" spans="1:6" x14ac:dyDescent="0.2">
      <c r="A101" s="245"/>
      <c r="B101" s="261"/>
      <c r="C101" s="144" t="str">
        <f>'cilji +ukrepi'!C43</f>
        <v>Pobuda rektoratu UL, da poveča napore, da se trend padanja proračunskih sredstev za pedagoško dejavnost UL ustavi. Pobude za sprejem zakona, ki bi udelil finaciranje visokega šolstva</v>
      </c>
      <c r="D101" s="190"/>
      <c r="E101" s="130"/>
      <c r="F101" s="130"/>
    </row>
    <row r="102" spans="1:6" x14ac:dyDescent="0.2">
      <c r="A102" s="245"/>
      <c r="B102" s="261"/>
      <c r="C102" s="144">
        <f>'cilji +ukrepi'!C44</f>
        <v>0</v>
      </c>
      <c r="D102" s="190"/>
      <c r="E102" s="130"/>
      <c r="F102" s="130"/>
    </row>
    <row r="103" spans="1:6" x14ac:dyDescent="0.2">
      <c r="A103" s="245"/>
      <c r="B103" s="261"/>
      <c r="C103" s="144">
        <f>'cilji +ukrepi'!C45</f>
        <v>0</v>
      </c>
      <c r="D103" s="190"/>
      <c r="E103" s="130"/>
      <c r="F103" s="130"/>
    </row>
    <row r="104" spans="1:6" x14ac:dyDescent="0.2">
      <c r="A104" s="245" t="s">
        <v>135</v>
      </c>
      <c r="B104" s="258"/>
      <c r="C104" s="110" t="s">
        <v>136</v>
      </c>
      <c r="D104" s="196"/>
      <c r="E104" s="134"/>
      <c r="F104" s="134"/>
    </row>
    <row r="105" spans="1:6" ht="15" customHeight="1" x14ac:dyDescent="0.2">
      <c r="A105" s="245"/>
      <c r="B105" s="259"/>
      <c r="C105" s="110" t="s">
        <v>137</v>
      </c>
      <c r="D105" s="196"/>
      <c r="E105" s="130"/>
      <c r="F105" s="130"/>
    </row>
    <row r="106" spans="1:6" x14ac:dyDescent="0.2">
      <c r="A106" s="245"/>
      <c r="B106" s="259"/>
      <c r="C106" s="110" t="s">
        <v>138</v>
      </c>
      <c r="D106" s="196"/>
      <c r="E106" s="130">
        <f>vpis!G12</f>
        <v>2959</v>
      </c>
      <c r="F106" s="130">
        <f>vpis!G26</f>
        <v>2956</v>
      </c>
    </row>
    <row r="107" spans="1:6" x14ac:dyDescent="0.2">
      <c r="A107" s="245"/>
      <c r="B107" s="259"/>
      <c r="C107" s="110" t="s">
        <v>139</v>
      </c>
      <c r="D107" s="196" t="s">
        <v>140</v>
      </c>
      <c r="E107" s="130"/>
      <c r="F107" s="130"/>
    </row>
    <row r="108" spans="1:6" x14ac:dyDescent="0.2">
      <c r="A108" s="245"/>
      <c r="B108" s="259"/>
      <c r="C108" s="110" t="s">
        <v>141</v>
      </c>
      <c r="D108" s="196"/>
      <c r="E108" s="130">
        <f>programi!F7</f>
        <v>0</v>
      </c>
      <c r="F108" s="130">
        <f>programi!F14</f>
        <v>0</v>
      </c>
    </row>
    <row r="109" spans="1:6" ht="36" x14ac:dyDescent="0.2">
      <c r="A109" s="245"/>
      <c r="B109" s="259"/>
      <c r="C109" s="240" t="s">
        <v>142</v>
      </c>
      <c r="D109" s="197" t="s">
        <v>73</v>
      </c>
      <c r="E109" s="129">
        <f>'izmenjava zaposlenih '!E5</f>
        <v>27</v>
      </c>
      <c r="F109" s="129">
        <f>'izmenjava zaposlenih '!J5</f>
        <v>25</v>
      </c>
    </row>
    <row r="110" spans="1:6" ht="60" x14ac:dyDescent="0.2">
      <c r="A110" s="245"/>
      <c r="B110" s="259"/>
      <c r="C110" s="241"/>
      <c r="D110" s="197" t="s">
        <v>143</v>
      </c>
      <c r="E110" s="129">
        <f>'izmenjava zaposlenih '!E6</f>
        <v>72</v>
      </c>
      <c r="F110" s="129">
        <f>'izmenjava zaposlenih '!J6</f>
        <v>53</v>
      </c>
    </row>
    <row r="111" spans="1:6" x14ac:dyDescent="0.2">
      <c r="A111" s="245"/>
      <c r="B111" s="259"/>
      <c r="C111" s="240" t="s">
        <v>144</v>
      </c>
      <c r="D111" s="190" t="s">
        <v>151</v>
      </c>
      <c r="E111" s="129">
        <f>'izmenjava zaposlenih '!E10+'izmenjava zaposlenih '!E14</f>
        <v>48</v>
      </c>
      <c r="F111" s="129">
        <f>'izmenjava zaposlenih '!J10+'izmenjava zaposlenih '!J14</f>
        <v>51</v>
      </c>
    </row>
    <row r="112" spans="1:6" x14ac:dyDescent="0.2">
      <c r="A112" s="245"/>
      <c r="B112" s="259"/>
      <c r="C112" s="241"/>
      <c r="D112" s="190" t="s">
        <v>152</v>
      </c>
      <c r="E112" s="129">
        <f>'izmenjava zaposlenih '!E8+'izmenjava zaposlenih '!E9+'izmenjava zaposlenih '!E11+'izmenjava zaposlenih '!E12+'izmenjava zaposlenih '!E13</f>
        <v>55</v>
      </c>
      <c r="F112" s="129">
        <f>'izmenjava zaposlenih '!J8+'izmenjava zaposlenih '!J9+'izmenjava zaposlenih '!J11+'izmenjava zaposlenih '!J12+'izmenjava zaposlenih '!J13</f>
        <v>57</v>
      </c>
    </row>
    <row r="113" spans="1:6" ht="84" x14ac:dyDescent="0.2">
      <c r="A113" s="245"/>
      <c r="B113" s="259"/>
      <c r="C113" s="111" t="s">
        <v>145</v>
      </c>
      <c r="D113" s="196" t="s">
        <v>149</v>
      </c>
      <c r="E113" s="130">
        <f>raziskovalna!C5</f>
        <v>357</v>
      </c>
      <c r="F113" s="130">
        <f>raziskovalna!D5</f>
        <v>355</v>
      </c>
    </row>
    <row r="114" spans="1:6" x14ac:dyDescent="0.2">
      <c r="A114" s="245"/>
      <c r="B114" s="259"/>
      <c r="C114" s="244" t="s">
        <v>146</v>
      </c>
      <c r="D114" s="190" t="s">
        <v>216</v>
      </c>
      <c r="E114" s="130">
        <f>projekti!E14</f>
        <v>30</v>
      </c>
      <c r="F114" s="130">
        <f>projekti!I14</f>
        <v>32</v>
      </c>
    </row>
    <row r="115" spans="1:6" x14ac:dyDescent="0.2">
      <c r="A115" s="245"/>
      <c r="B115" s="259"/>
      <c r="C115" s="244"/>
      <c r="D115" s="190" t="s">
        <v>217</v>
      </c>
      <c r="E115" s="135">
        <f>projekti!D14</f>
        <v>3</v>
      </c>
      <c r="F115" s="135">
        <f>projekti!H14</f>
        <v>3</v>
      </c>
    </row>
    <row r="116" spans="1:6" x14ac:dyDescent="0.2">
      <c r="A116" s="245"/>
      <c r="B116" s="259"/>
      <c r="C116" s="244"/>
      <c r="D116" s="190" t="s">
        <v>154</v>
      </c>
      <c r="E116" s="135">
        <f>projekti!D16+projekti!E16</f>
        <v>72</v>
      </c>
      <c r="F116" s="135">
        <f>projekti!H16+projekti!I16</f>
        <v>74</v>
      </c>
    </row>
    <row r="117" spans="1:6" x14ac:dyDescent="0.2">
      <c r="A117" s="245"/>
      <c r="B117" s="260"/>
      <c r="C117" s="244"/>
      <c r="D117" s="190" t="s">
        <v>155</v>
      </c>
      <c r="E117" s="135">
        <f>projekti!D18+projekti!E18</f>
        <v>28</v>
      </c>
      <c r="F117" s="135">
        <f>projekti!H18+projekti!I18</f>
        <v>29</v>
      </c>
    </row>
  </sheetData>
  <mergeCells count="30">
    <mergeCell ref="A2:A21"/>
    <mergeCell ref="B80:B91"/>
    <mergeCell ref="B92:B103"/>
    <mergeCell ref="B55:B60"/>
    <mergeCell ref="B61:B66"/>
    <mergeCell ref="A67:A72"/>
    <mergeCell ref="B67:B69"/>
    <mergeCell ref="B70:B72"/>
    <mergeCell ref="B16:B21"/>
    <mergeCell ref="B29:B34"/>
    <mergeCell ref="B35:B40"/>
    <mergeCell ref="B41:B46"/>
    <mergeCell ref="B47:B52"/>
    <mergeCell ref="A80:A103"/>
    <mergeCell ref="C111:C112"/>
    <mergeCell ref="C7:C8"/>
    <mergeCell ref="C114:C117"/>
    <mergeCell ref="A104:A117"/>
    <mergeCell ref="C109:C110"/>
    <mergeCell ref="B2:B9"/>
    <mergeCell ref="B10:B15"/>
    <mergeCell ref="B22:B28"/>
    <mergeCell ref="A22:A40"/>
    <mergeCell ref="A53:A66"/>
    <mergeCell ref="B53:B54"/>
    <mergeCell ref="B104:B117"/>
    <mergeCell ref="B74:B76"/>
    <mergeCell ref="B77:B79"/>
    <mergeCell ref="A73:A79"/>
    <mergeCell ref="A41:A52"/>
  </mergeCells>
  <pageMargins left="0.70866141732283472" right="0.70866141732283472" top="0.74803149606299213" bottom="0.74803149606299213" header="0.31496062992125984" footer="0.31496062992125984"/>
  <pageSetup paperSize="9" scale="4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6"/>
  <sheetViews>
    <sheetView topLeftCell="A16" workbookViewId="0">
      <selection activeCell="C3" sqref="C3"/>
    </sheetView>
  </sheetViews>
  <sheetFormatPr defaultRowHeight="15" x14ac:dyDescent="0.25"/>
  <cols>
    <col min="1" max="1" width="39.85546875" style="53" customWidth="1"/>
    <col min="2" max="2" width="70.28515625" style="306" customWidth="1"/>
    <col min="3" max="3" width="87.85546875" style="307" customWidth="1"/>
  </cols>
  <sheetData>
    <row r="1" spans="1:3" ht="42" customHeight="1" thickBot="1" x14ac:dyDescent="0.3">
      <c r="A1" s="53" t="str">
        <f>programi!A2</f>
        <v>BF</v>
      </c>
      <c r="B1" s="142" t="s">
        <v>191</v>
      </c>
      <c r="C1" s="142" t="s">
        <v>215</v>
      </c>
    </row>
    <row r="2" spans="1:3" ht="88.5" customHeight="1" thickTop="1" thickBot="1" x14ac:dyDescent="0.3">
      <c r="A2" s="278" t="s">
        <v>159</v>
      </c>
      <c r="B2" s="292" t="s">
        <v>222</v>
      </c>
      <c r="C2" s="293" t="s">
        <v>233</v>
      </c>
    </row>
    <row r="3" spans="1:3" ht="59.25" customHeight="1" thickTop="1" x14ac:dyDescent="0.25">
      <c r="A3" s="279"/>
      <c r="B3" s="325" t="s">
        <v>120</v>
      </c>
      <c r="C3" s="326" t="s">
        <v>223</v>
      </c>
    </row>
    <row r="4" spans="1:3" ht="84" customHeight="1" x14ac:dyDescent="0.25">
      <c r="A4" s="279"/>
      <c r="B4" s="325" t="s">
        <v>224</v>
      </c>
      <c r="C4" s="327" t="s">
        <v>232</v>
      </c>
    </row>
    <row r="5" spans="1:3" ht="61.5" customHeight="1" x14ac:dyDescent="0.25">
      <c r="A5" s="279"/>
      <c r="B5" s="325" t="s">
        <v>225</v>
      </c>
      <c r="C5" s="327" t="s">
        <v>230</v>
      </c>
    </row>
    <row r="6" spans="1:3" ht="42" customHeight="1" thickBot="1" x14ac:dyDescent="0.3">
      <c r="A6" s="279"/>
      <c r="B6" s="325" t="s">
        <v>226</v>
      </c>
      <c r="C6" s="327" t="s">
        <v>231</v>
      </c>
    </row>
    <row r="7" spans="1:3" ht="51" customHeight="1" thickTop="1" thickBot="1" x14ac:dyDescent="0.3">
      <c r="A7" s="280"/>
      <c r="B7" s="294" t="s">
        <v>227</v>
      </c>
      <c r="C7" s="295" t="s">
        <v>228</v>
      </c>
    </row>
    <row r="8" spans="1:3" ht="45.75" thickTop="1" x14ac:dyDescent="0.25">
      <c r="A8" s="278" t="s">
        <v>160</v>
      </c>
      <c r="B8" s="296" t="s">
        <v>234</v>
      </c>
      <c r="C8" s="297" t="s">
        <v>235</v>
      </c>
    </row>
    <row r="9" spans="1:3" ht="30" x14ac:dyDescent="0.25">
      <c r="A9" s="279"/>
      <c r="B9" s="298" t="s">
        <v>236</v>
      </c>
      <c r="C9" s="293" t="s">
        <v>237</v>
      </c>
    </row>
    <row r="10" spans="1:3" ht="30" x14ac:dyDescent="0.25">
      <c r="A10" s="279"/>
      <c r="B10" s="298" t="s">
        <v>238</v>
      </c>
      <c r="C10" s="293" t="s">
        <v>239</v>
      </c>
    </row>
    <row r="11" spans="1:3" ht="30" x14ac:dyDescent="0.25">
      <c r="A11" s="279"/>
      <c r="B11" s="299" t="s">
        <v>240</v>
      </c>
      <c r="C11" s="293" t="s">
        <v>241</v>
      </c>
    </row>
    <row r="12" spans="1:3" ht="23.25" customHeight="1" x14ac:dyDescent="0.25">
      <c r="A12" s="279"/>
      <c r="B12" s="299" t="s">
        <v>242</v>
      </c>
      <c r="C12" s="300" t="s">
        <v>243</v>
      </c>
    </row>
    <row r="13" spans="1:3" ht="23.25" customHeight="1" thickBot="1" x14ac:dyDescent="0.3">
      <c r="A13" s="281"/>
      <c r="B13" s="301"/>
      <c r="C13" s="302"/>
    </row>
    <row r="14" spans="1:3" ht="23.25" customHeight="1" thickTop="1" x14ac:dyDescent="0.25">
      <c r="A14" s="278" t="s">
        <v>161</v>
      </c>
      <c r="B14" s="303" t="s">
        <v>249</v>
      </c>
      <c r="C14" s="295"/>
    </row>
    <row r="15" spans="1:3" ht="23.25" customHeight="1" x14ac:dyDescent="0.25">
      <c r="A15" s="279"/>
      <c r="B15" s="304" t="s">
        <v>250</v>
      </c>
      <c r="C15" s="300" t="s">
        <v>251</v>
      </c>
    </row>
    <row r="16" spans="1:3" ht="23.25" customHeight="1" x14ac:dyDescent="0.25">
      <c r="A16" s="279"/>
      <c r="B16" s="304" t="s">
        <v>252</v>
      </c>
      <c r="C16" s="300" t="s">
        <v>253</v>
      </c>
    </row>
    <row r="17" spans="1:3" ht="23.25" customHeight="1" x14ac:dyDescent="0.25">
      <c r="A17" s="279"/>
      <c r="B17" s="304" t="s">
        <v>254</v>
      </c>
      <c r="C17" s="300" t="s">
        <v>255</v>
      </c>
    </row>
    <row r="18" spans="1:3" ht="23.25" customHeight="1" x14ac:dyDescent="0.25">
      <c r="A18" s="279"/>
      <c r="B18" s="299"/>
      <c r="C18" s="300"/>
    </row>
    <row r="19" spans="1:3" ht="23.25" customHeight="1" thickBot="1" x14ac:dyDescent="0.3">
      <c r="A19" s="281"/>
      <c r="B19" s="301"/>
      <c r="C19" s="302"/>
    </row>
    <row r="20" spans="1:3" ht="23.25" customHeight="1" thickTop="1" x14ac:dyDescent="0.25">
      <c r="A20" s="282" t="s">
        <v>192</v>
      </c>
      <c r="B20" s="296" t="s">
        <v>244</v>
      </c>
      <c r="C20" s="295" t="s">
        <v>256</v>
      </c>
    </row>
    <row r="21" spans="1:3" ht="30" x14ac:dyDescent="0.25">
      <c r="A21" s="276"/>
      <c r="B21" s="298" t="s">
        <v>245</v>
      </c>
      <c r="C21" s="293" t="s">
        <v>246</v>
      </c>
    </row>
    <row r="22" spans="1:3" ht="60" x14ac:dyDescent="0.25">
      <c r="A22" s="276"/>
      <c r="B22" s="298" t="s">
        <v>247</v>
      </c>
      <c r="C22" s="293" t="s">
        <v>248</v>
      </c>
    </row>
    <row r="23" spans="1:3" ht="23.25" customHeight="1" x14ac:dyDescent="0.25">
      <c r="A23" s="276"/>
      <c r="B23" s="298"/>
      <c r="C23" s="300"/>
    </row>
    <row r="24" spans="1:3" ht="23.25" customHeight="1" x14ac:dyDescent="0.25">
      <c r="A24" s="276"/>
      <c r="B24" s="298"/>
      <c r="C24" s="300"/>
    </row>
    <row r="25" spans="1:3" ht="23.25" customHeight="1" thickBot="1" x14ac:dyDescent="0.3">
      <c r="A25" s="277"/>
      <c r="B25" s="305"/>
      <c r="C25" s="302"/>
    </row>
    <row r="26" spans="1:3" ht="30.75" thickTop="1" x14ac:dyDescent="0.25">
      <c r="A26" s="282" t="s">
        <v>205</v>
      </c>
      <c r="B26" s="288" t="s">
        <v>257</v>
      </c>
      <c r="C26" s="289" t="s">
        <v>270</v>
      </c>
    </row>
    <row r="27" spans="1:3" ht="30" x14ac:dyDescent="0.25">
      <c r="A27" s="276"/>
      <c r="B27" s="290" t="s">
        <v>269</v>
      </c>
      <c r="C27" s="291" t="s">
        <v>272</v>
      </c>
    </row>
    <row r="28" spans="1:3" ht="15.75" thickBot="1" x14ac:dyDescent="0.3">
      <c r="A28" s="277"/>
      <c r="B28" s="320" t="s">
        <v>271</v>
      </c>
      <c r="C28" s="321" t="s">
        <v>273</v>
      </c>
    </row>
    <row r="29" spans="1:3" ht="45.75" thickTop="1" x14ac:dyDescent="0.25">
      <c r="A29" s="275" t="s">
        <v>212</v>
      </c>
      <c r="B29" s="308" t="s">
        <v>258</v>
      </c>
      <c r="C29" s="309" t="s">
        <v>259</v>
      </c>
    </row>
    <row r="30" spans="1:3" ht="30" x14ac:dyDescent="0.25">
      <c r="A30" s="273"/>
      <c r="B30" s="310" t="s">
        <v>260</v>
      </c>
      <c r="C30" s="311" t="s">
        <v>261</v>
      </c>
    </row>
    <row r="31" spans="1:3" ht="24" customHeight="1" thickBot="1" x14ac:dyDescent="0.3">
      <c r="A31" s="283"/>
      <c r="B31" s="312"/>
      <c r="C31" s="313"/>
    </row>
    <row r="32" spans="1:3" ht="61.5" thickTop="1" thickBot="1" x14ac:dyDescent="0.3">
      <c r="A32" s="275" t="s">
        <v>208</v>
      </c>
      <c r="B32" s="314" t="s">
        <v>262</v>
      </c>
      <c r="C32" s="315" t="s">
        <v>263</v>
      </c>
    </row>
    <row r="33" spans="1:3" ht="30.75" thickTop="1" x14ac:dyDescent="0.25">
      <c r="A33" s="273"/>
      <c r="B33" s="323" t="s">
        <v>283</v>
      </c>
      <c r="C33" s="324" t="s">
        <v>284</v>
      </c>
    </row>
    <row r="34" spans="1:3" ht="24" customHeight="1" x14ac:dyDescent="0.25">
      <c r="A34" s="274"/>
      <c r="B34" s="298"/>
      <c r="C34" s="300"/>
    </row>
    <row r="35" spans="1:3" ht="45" x14ac:dyDescent="0.25">
      <c r="A35" s="272" t="s">
        <v>209</v>
      </c>
      <c r="B35" s="316" t="s">
        <v>274</v>
      </c>
      <c r="C35" s="315" t="s">
        <v>275</v>
      </c>
    </row>
    <row r="36" spans="1:3" ht="30" x14ac:dyDescent="0.25">
      <c r="A36" s="273"/>
      <c r="B36" s="292" t="s">
        <v>264</v>
      </c>
      <c r="C36" s="317" t="s">
        <v>265</v>
      </c>
    </row>
    <row r="37" spans="1:3" x14ac:dyDescent="0.25">
      <c r="A37" s="273"/>
      <c r="B37" s="323" t="s">
        <v>282</v>
      </c>
      <c r="C37" s="322" t="s">
        <v>281</v>
      </c>
    </row>
    <row r="38" spans="1:3" ht="30" x14ac:dyDescent="0.25">
      <c r="A38" s="273"/>
      <c r="B38" s="166" t="s">
        <v>285</v>
      </c>
      <c r="C38" s="211" t="s">
        <v>286</v>
      </c>
    </row>
    <row r="39" spans="1:3" ht="30" x14ac:dyDescent="0.25">
      <c r="A39" s="274"/>
      <c r="B39" s="298" t="s">
        <v>277</v>
      </c>
      <c r="C39" s="293" t="s">
        <v>278</v>
      </c>
    </row>
    <row r="40" spans="1:3" ht="45" x14ac:dyDescent="0.25">
      <c r="A40" s="276" t="s">
        <v>210</v>
      </c>
      <c r="B40" s="292" t="s">
        <v>266</v>
      </c>
      <c r="C40" s="317" t="s">
        <v>267</v>
      </c>
    </row>
    <row r="41" spans="1:3" ht="30" x14ac:dyDescent="0.25">
      <c r="A41" s="276"/>
      <c r="B41" s="318" t="s">
        <v>268</v>
      </c>
      <c r="C41" s="319" t="s">
        <v>276</v>
      </c>
    </row>
    <row r="42" spans="1:3" ht="24" customHeight="1" x14ac:dyDescent="0.25">
      <c r="A42" s="276" t="s">
        <v>211</v>
      </c>
      <c r="B42" s="298"/>
      <c r="C42" s="300"/>
    </row>
    <row r="43" spans="1:3" ht="45" x14ac:dyDescent="0.25">
      <c r="A43" s="276" t="s">
        <v>213</v>
      </c>
      <c r="B43" s="298" t="s">
        <v>279</v>
      </c>
      <c r="C43" s="293" t="s">
        <v>280</v>
      </c>
    </row>
    <row r="44" spans="1:3" ht="24" customHeight="1" x14ac:dyDescent="0.25">
      <c r="A44" s="276"/>
      <c r="B44" s="166"/>
      <c r="C44" s="165"/>
    </row>
    <row r="45" spans="1:3" ht="24" customHeight="1" thickBot="1" x14ac:dyDescent="0.3">
      <c r="A45" s="277"/>
      <c r="B45" s="305"/>
      <c r="C45" s="302"/>
    </row>
    <row r="46" spans="1:3" ht="15.75" thickTop="1" x14ac:dyDescent="0.25"/>
  </sheetData>
  <sheetProtection formatCells="0" formatColumns="0" formatRows="0" insertRows="0"/>
  <mergeCells count="10">
    <mergeCell ref="A35:A39"/>
    <mergeCell ref="A32:A34"/>
    <mergeCell ref="A40:A42"/>
    <mergeCell ref="A43:A45"/>
    <mergeCell ref="A2:A7"/>
    <mergeCell ref="A8:A13"/>
    <mergeCell ref="A14:A19"/>
    <mergeCell ref="A20:A25"/>
    <mergeCell ref="A26:A28"/>
    <mergeCell ref="A29:A31"/>
  </mergeCells>
  <pageMargins left="0.70866141732283472" right="0.70866141732283472" top="0.74803149606299213" bottom="0.7480314960629921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
  <sheetViews>
    <sheetView workbookViewId="0">
      <selection activeCell="B6" sqref="B6"/>
    </sheetView>
  </sheetViews>
  <sheetFormatPr defaultRowHeight="15" x14ac:dyDescent="0.25"/>
  <cols>
    <col min="1" max="1" width="39.7109375" customWidth="1"/>
    <col min="2" max="2" width="69.140625" customWidth="1"/>
  </cols>
  <sheetData>
    <row r="1" spans="1:2" x14ac:dyDescent="0.25">
      <c r="A1" s="284"/>
      <c r="B1" s="284"/>
    </row>
    <row r="3" spans="1:2" ht="79.5" customHeight="1" x14ac:dyDescent="0.25"/>
    <row r="4" spans="1:2" x14ac:dyDescent="0.25">
      <c r="A4" s="4" t="s">
        <v>189</v>
      </c>
      <c r="B4" t="str">
        <f>programi!A3</f>
        <v>BF</v>
      </c>
    </row>
    <row r="5" spans="1:2" ht="60" x14ac:dyDescent="0.25">
      <c r="A5" s="4" t="s">
        <v>221</v>
      </c>
      <c r="B5" s="210" t="s">
        <v>287</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zoomScaleNormal="100" workbookViewId="0">
      <selection activeCell="A2" sqref="A2"/>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s>
  <sheetData>
    <row r="1" spans="1:7" s="1" customFormat="1" ht="84.75" customHeight="1" x14ac:dyDescent="0.25">
      <c r="A1" s="4" t="s">
        <v>0</v>
      </c>
      <c r="B1" s="4" t="s">
        <v>4</v>
      </c>
      <c r="C1" s="4" t="s">
        <v>3</v>
      </c>
      <c r="D1" s="4" t="s">
        <v>1</v>
      </c>
      <c r="E1" s="4" t="s">
        <v>23</v>
      </c>
      <c r="F1" s="4" t="s">
        <v>2</v>
      </c>
      <c r="G1" s="5" t="s">
        <v>48</v>
      </c>
    </row>
    <row r="2" spans="1:7" x14ac:dyDescent="0.25">
      <c r="A2" s="6" t="s">
        <v>85</v>
      </c>
      <c r="B2" s="7" t="s">
        <v>185</v>
      </c>
      <c r="C2" s="7">
        <v>2016</v>
      </c>
      <c r="D2" s="6" t="s">
        <v>17</v>
      </c>
      <c r="E2" s="7" t="s">
        <v>20</v>
      </c>
      <c r="F2" s="6">
        <v>0</v>
      </c>
      <c r="G2" s="148">
        <v>0</v>
      </c>
    </row>
    <row r="3" spans="1:7" x14ac:dyDescent="0.25">
      <c r="A3" s="8" t="str">
        <f>A2</f>
        <v>BF</v>
      </c>
      <c r="B3" s="9" t="s">
        <v>185</v>
      </c>
      <c r="C3" s="9">
        <v>2016</v>
      </c>
      <c r="D3" s="8" t="s">
        <v>17</v>
      </c>
      <c r="E3" s="9" t="s">
        <v>21</v>
      </c>
      <c r="F3" s="8">
        <v>0</v>
      </c>
      <c r="G3" s="149">
        <v>0</v>
      </c>
    </row>
    <row r="4" spans="1:7" x14ac:dyDescent="0.25">
      <c r="A4" s="6" t="str">
        <f t="shared" ref="A4:A13" si="0">A3</f>
        <v>BF</v>
      </c>
      <c r="B4" s="7" t="s">
        <v>185</v>
      </c>
      <c r="C4" s="7">
        <v>2016</v>
      </c>
      <c r="D4" s="6" t="s">
        <v>18</v>
      </c>
      <c r="E4" s="7" t="s">
        <v>22</v>
      </c>
      <c r="F4" s="6"/>
      <c r="G4" s="148"/>
    </row>
    <row r="5" spans="1:7" x14ac:dyDescent="0.25">
      <c r="A5" s="8" t="str">
        <f t="shared" si="0"/>
        <v>BF</v>
      </c>
      <c r="B5" s="9" t="s">
        <v>185</v>
      </c>
      <c r="C5" s="9">
        <v>2016</v>
      </c>
      <c r="D5" s="8" t="s">
        <v>18</v>
      </c>
      <c r="E5" s="9" t="s">
        <v>186</v>
      </c>
      <c r="F5" s="8">
        <v>0</v>
      </c>
      <c r="G5" s="149">
        <v>0</v>
      </c>
    </row>
    <row r="6" spans="1:7" x14ac:dyDescent="0.25">
      <c r="A6" s="6" t="str">
        <f t="shared" si="0"/>
        <v>BF</v>
      </c>
      <c r="B6" s="7" t="s">
        <v>185</v>
      </c>
      <c r="C6" s="7">
        <v>2016</v>
      </c>
      <c r="D6" s="6" t="s">
        <v>19</v>
      </c>
      <c r="E6" s="221" t="s">
        <v>187</v>
      </c>
      <c r="F6" s="222">
        <v>0</v>
      </c>
      <c r="G6" s="223">
        <v>0</v>
      </c>
    </row>
    <row r="7" spans="1:7" x14ac:dyDescent="0.25">
      <c r="A7" s="8"/>
      <c r="B7" s="8"/>
      <c r="C7" s="8"/>
      <c r="D7" s="8"/>
      <c r="E7" s="224"/>
      <c r="F7" s="225">
        <f>SUM(F2:F6)</f>
        <v>0</v>
      </c>
      <c r="G7" s="226">
        <f t="shared" ref="G7" si="1">SUM(G2:G6)</f>
        <v>0</v>
      </c>
    </row>
    <row r="8" spans="1:7" ht="15.75" thickBot="1" x14ac:dyDescent="0.3">
      <c r="A8" s="150"/>
      <c r="B8" s="150"/>
      <c r="C8" s="150"/>
      <c r="D8" s="150"/>
      <c r="E8" s="227"/>
      <c r="F8" s="228"/>
      <c r="G8" s="229"/>
    </row>
    <row r="9" spans="1:7" ht="15.75" thickTop="1" x14ac:dyDescent="0.25">
      <c r="A9" s="10" t="str">
        <f>A6</f>
        <v>BF</v>
      </c>
      <c r="B9" s="11" t="s">
        <v>219</v>
      </c>
      <c r="C9" s="11">
        <v>2017</v>
      </c>
      <c r="D9" s="10" t="s">
        <v>17</v>
      </c>
      <c r="E9" s="230" t="s">
        <v>20</v>
      </c>
      <c r="F9" s="231">
        <v>0</v>
      </c>
      <c r="G9" s="232">
        <v>0</v>
      </c>
    </row>
    <row r="10" spans="1:7" x14ac:dyDescent="0.25">
      <c r="A10" s="6" t="str">
        <f t="shared" si="0"/>
        <v>BF</v>
      </c>
      <c r="B10" s="7" t="s">
        <v>219</v>
      </c>
      <c r="C10" s="7">
        <v>2017</v>
      </c>
      <c r="D10" s="6" t="s">
        <v>17</v>
      </c>
      <c r="E10" s="221" t="s">
        <v>21</v>
      </c>
      <c r="F10" s="222">
        <v>0</v>
      </c>
      <c r="G10" s="223">
        <v>0</v>
      </c>
    </row>
    <row r="11" spans="1:7" x14ac:dyDescent="0.25">
      <c r="A11" s="8" t="str">
        <f t="shared" si="0"/>
        <v>BF</v>
      </c>
      <c r="B11" s="9" t="s">
        <v>219</v>
      </c>
      <c r="C11" s="9">
        <v>2017</v>
      </c>
      <c r="D11" s="8" t="s">
        <v>18</v>
      </c>
      <c r="E11" s="224" t="s">
        <v>22</v>
      </c>
      <c r="F11" s="233"/>
      <c r="G11" s="234"/>
    </row>
    <row r="12" spans="1:7" x14ac:dyDescent="0.25">
      <c r="A12" s="6" t="str">
        <f t="shared" si="0"/>
        <v>BF</v>
      </c>
      <c r="B12" s="7" t="s">
        <v>219</v>
      </c>
      <c r="C12" s="7">
        <v>2017</v>
      </c>
      <c r="D12" s="6" t="s">
        <v>18</v>
      </c>
      <c r="E12" s="221" t="s">
        <v>186</v>
      </c>
      <c r="F12" s="222">
        <v>0</v>
      </c>
      <c r="G12" s="223">
        <v>0</v>
      </c>
    </row>
    <row r="13" spans="1:7" x14ac:dyDescent="0.25">
      <c r="A13" s="8" t="str">
        <f t="shared" si="0"/>
        <v>BF</v>
      </c>
      <c r="B13" s="9" t="s">
        <v>219</v>
      </c>
      <c r="C13" s="9">
        <v>2017</v>
      </c>
      <c r="D13" s="8" t="s">
        <v>19</v>
      </c>
      <c r="E13" s="224" t="s">
        <v>187</v>
      </c>
      <c r="F13" s="233">
        <v>0</v>
      </c>
      <c r="G13" s="234">
        <v>0</v>
      </c>
    </row>
    <row r="14" spans="1:7" x14ac:dyDescent="0.25">
      <c r="A14" s="151"/>
      <c r="B14" s="152"/>
      <c r="C14" s="152"/>
      <c r="D14" s="152"/>
      <c r="E14" s="153"/>
      <c r="F14" s="154">
        <f>SUM(F9:F13)</f>
        <v>0</v>
      </c>
      <c r="G14" s="155">
        <f t="shared" ref="G14" si="2">SUM(G9:G13)</f>
        <v>0</v>
      </c>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election activeCell="E25" sqref="E25:L25"/>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33</v>
      </c>
      <c r="C1" s="4" t="s">
        <v>34</v>
      </c>
      <c r="D1" s="4" t="s">
        <v>1</v>
      </c>
      <c r="E1" s="4" t="s">
        <v>25</v>
      </c>
      <c r="F1" s="4" t="s">
        <v>26</v>
      </c>
      <c r="G1" s="12" t="s">
        <v>29</v>
      </c>
      <c r="H1" s="12" t="s">
        <v>30</v>
      </c>
      <c r="I1" s="12" t="s">
        <v>37</v>
      </c>
      <c r="J1" s="12" t="s">
        <v>31</v>
      </c>
      <c r="K1" s="12" t="s">
        <v>32</v>
      </c>
      <c r="L1" s="112" t="s">
        <v>35</v>
      </c>
    </row>
    <row r="2" spans="1:12" x14ac:dyDescent="0.25">
      <c r="A2" s="6" t="str">
        <f>programi!$A$2</f>
        <v>BF</v>
      </c>
      <c r="B2" s="6" t="s">
        <v>185</v>
      </c>
      <c r="C2" s="6">
        <v>2016</v>
      </c>
      <c r="D2" s="6" t="s">
        <v>17</v>
      </c>
      <c r="E2" s="6" t="s">
        <v>20</v>
      </c>
      <c r="F2" s="6" t="s">
        <v>27</v>
      </c>
      <c r="G2" s="43">
        <v>1370</v>
      </c>
      <c r="H2" s="43">
        <v>100</v>
      </c>
      <c r="I2" s="212">
        <v>110</v>
      </c>
      <c r="J2" s="212">
        <v>34</v>
      </c>
      <c r="K2" s="213">
        <v>505</v>
      </c>
      <c r="L2" s="214">
        <v>370</v>
      </c>
    </row>
    <row r="3" spans="1:12" x14ac:dyDescent="0.25">
      <c r="A3" s="8" t="str">
        <f>programi!$A$2</f>
        <v>BF</v>
      </c>
      <c r="B3" s="8" t="s">
        <v>185</v>
      </c>
      <c r="C3" s="8">
        <v>2016</v>
      </c>
      <c r="D3" s="8" t="s">
        <v>17</v>
      </c>
      <c r="E3" s="8" t="s">
        <v>20</v>
      </c>
      <c r="F3" s="8" t="s">
        <v>28</v>
      </c>
      <c r="G3" s="44">
        <v>0</v>
      </c>
      <c r="H3" s="44">
        <v>0</v>
      </c>
      <c r="I3" s="212">
        <v>0</v>
      </c>
      <c r="J3" s="212"/>
      <c r="K3" s="213">
        <v>0</v>
      </c>
      <c r="L3" s="214">
        <v>0</v>
      </c>
    </row>
    <row r="4" spans="1:12" x14ac:dyDescent="0.25">
      <c r="A4" s="6" t="str">
        <f>programi!$A$2</f>
        <v>BF</v>
      </c>
      <c r="B4" s="6" t="s">
        <v>185</v>
      </c>
      <c r="C4" s="6">
        <v>2016</v>
      </c>
      <c r="D4" s="6" t="s">
        <v>17</v>
      </c>
      <c r="E4" s="6" t="s">
        <v>21</v>
      </c>
      <c r="F4" s="6" t="s">
        <v>27</v>
      </c>
      <c r="G4" s="43">
        <v>580</v>
      </c>
      <c r="H4" s="212">
        <v>40</v>
      </c>
      <c r="I4" s="212">
        <v>80</v>
      </c>
      <c r="J4" s="212">
        <v>4</v>
      </c>
      <c r="K4" s="213">
        <v>260</v>
      </c>
      <c r="L4" s="214">
        <v>100</v>
      </c>
    </row>
    <row r="5" spans="1:12" x14ac:dyDescent="0.25">
      <c r="A5" s="8" t="str">
        <f>programi!$A$2</f>
        <v>BF</v>
      </c>
      <c r="B5" s="8" t="s">
        <v>185</v>
      </c>
      <c r="C5" s="8">
        <v>2016</v>
      </c>
      <c r="D5" s="8" t="s">
        <v>17</v>
      </c>
      <c r="E5" s="8" t="s">
        <v>21</v>
      </c>
      <c r="F5" s="8" t="s">
        <v>28</v>
      </c>
      <c r="G5" s="44">
        <v>0</v>
      </c>
      <c r="H5" s="44">
        <v>0</v>
      </c>
      <c r="I5" s="44">
        <v>0</v>
      </c>
      <c r="J5" s="44"/>
      <c r="K5" s="41">
        <v>0</v>
      </c>
      <c r="L5" s="42">
        <v>0</v>
      </c>
    </row>
    <row r="6" spans="1:12" x14ac:dyDescent="0.25">
      <c r="A6" s="6" t="str">
        <f>programi!$A$2</f>
        <v>BF</v>
      </c>
      <c r="B6" s="6" t="s">
        <v>185</v>
      </c>
      <c r="C6" s="6">
        <v>2016</v>
      </c>
      <c r="D6" s="6" t="s">
        <v>18</v>
      </c>
      <c r="E6" s="6" t="s">
        <v>22</v>
      </c>
      <c r="F6" s="6" t="s">
        <v>27</v>
      </c>
      <c r="G6" s="43">
        <v>0</v>
      </c>
      <c r="H6" s="43">
        <v>0</v>
      </c>
      <c r="I6" s="43">
        <v>0</v>
      </c>
      <c r="J6" s="43"/>
      <c r="K6" s="39">
        <v>0</v>
      </c>
      <c r="L6" s="40">
        <v>0</v>
      </c>
    </row>
    <row r="7" spans="1:12" x14ac:dyDescent="0.25">
      <c r="A7" s="8" t="str">
        <f>programi!$A$2</f>
        <v>BF</v>
      </c>
      <c r="B7" s="8" t="s">
        <v>185</v>
      </c>
      <c r="C7" s="8">
        <v>2016</v>
      </c>
      <c r="D7" s="8" t="s">
        <v>18</v>
      </c>
      <c r="E7" s="8" t="s">
        <v>22</v>
      </c>
      <c r="F7" s="8" t="s">
        <v>28</v>
      </c>
      <c r="G7" s="44">
        <v>0</v>
      </c>
      <c r="H7" s="44">
        <v>0</v>
      </c>
      <c r="I7" s="44">
        <v>0</v>
      </c>
      <c r="J7" s="44"/>
      <c r="K7" s="41">
        <v>0</v>
      </c>
      <c r="L7" s="42">
        <v>0</v>
      </c>
    </row>
    <row r="8" spans="1:12" x14ac:dyDescent="0.25">
      <c r="A8" s="6" t="str">
        <f>programi!$A$2</f>
        <v>BF</v>
      </c>
      <c r="B8" s="6" t="s">
        <v>185</v>
      </c>
      <c r="C8" s="6">
        <v>2016</v>
      </c>
      <c r="D8" s="6" t="s">
        <v>18</v>
      </c>
      <c r="E8" s="6" t="s">
        <v>188</v>
      </c>
      <c r="F8" s="6" t="s">
        <v>27</v>
      </c>
      <c r="G8" s="43">
        <v>880</v>
      </c>
      <c r="H8" s="43">
        <v>25</v>
      </c>
      <c r="I8" s="43">
        <v>250</v>
      </c>
      <c r="J8" s="43">
        <v>37</v>
      </c>
      <c r="K8" s="39">
        <v>340</v>
      </c>
      <c r="L8" s="40">
        <v>270</v>
      </c>
    </row>
    <row r="9" spans="1:12" x14ac:dyDescent="0.25">
      <c r="A9" s="8" t="str">
        <f>programi!$A$2</f>
        <v>BF</v>
      </c>
      <c r="B9" s="8" t="s">
        <v>185</v>
      </c>
      <c r="C9" s="8">
        <v>2016</v>
      </c>
      <c r="D9" s="8" t="s">
        <v>18</v>
      </c>
      <c r="E9" s="8" t="s">
        <v>188</v>
      </c>
      <c r="F9" s="8" t="s">
        <v>28</v>
      </c>
      <c r="G9" s="44">
        <v>0</v>
      </c>
      <c r="H9" s="44">
        <v>0</v>
      </c>
      <c r="I9" s="44">
        <v>0</v>
      </c>
      <c r="J9" s="44"/>
      <c r="K9" s="41">
        <v>0</v>
      </c>
      <c r="L9" s="42">
        <v>0</v>
      </c>
    </row>
    <row r="10" spans="1:12" x14ac:dyDescent="0.25">
      <c r="A10" s="6" t="str">
        <f>programi!$A$2</f>
        <v>BF</v>
      </c>
      <c r="B10" s="6" t="s">
        <v>185</v>
      </c>
      <c r="C10" s="6">
        <v>2016</v>
      </c>
      <c r="D10" s="6" t="s">
        <v>19</v>
      </c>
      <c r="E10" s="51"/>
      <c r="F10" s="6" t="s">
        <v>27</v>
      </c>
      <c r="G10" s="43"/>
      <c r="H10" s="43"/>
      <c r="I10" s="43"/>
      <c r="J10" s="43"/>
      <c r="K10" s="39"/>
      <c r="L10" s="40"/>
    </row>
    <row r="11" spans="1:12" x14ac:dyDescent="0.25">
      <c r="A11" s="2" t="str">
        <f>programi!$A$2</f>
        <v>BF</v>
      </c>
      <c r="B11" s="2" t="s">
        <v>185</v>
      </c>
      <c r="C11" s="2">
        <v>2016</v>
      </c>
      <c r="D11" s="217" t="s">
        <v>19</v>
      </c>
      <c r="E11" s="218" t="s">
        <v>229</v>
      </c>
      <c r="F11" s="217" t="s">
        <v>28</v>
      </c>
      <c r="G11" s="219">
        <v>129</v>
      </c>
      <c r="H11" s="219">
        <v>3</v>
      </c>
      <c r="I11" s="219">
        <v>16</v>
      </c>
      <c r="J11" s="219">
        <v>17</v>
      </c>
      <c r="K11" s="220">
        <v>44</v>
      </c>
      <c r="L11" s="220">
        <v>41</v>
      </c>
    </row>
    <row r="12" spans="1:12" ht="14.25" customHeight="1" x14ac:dyDescent="0.25">
      <c r="A12" s="118"/>
      <c r="B12" s="118"/>
      <c r="C12" s="118"/>
      <c r="D12" s="118"/>
      <c r="E12" s="118"/>
      <c r="F12" s="118"/>
      <c r="G12" s="156">
        <f t="shared" ref="G12:L12" si="0">SUM(G2:G11)</f>
        <v>2959</v>
      </c>
      <c r="H12" s="156">
        <f t="shared" si="0"/>
        <v>168</v>
      </c>
      <c r="I12" s="156">
        <f t="shared" si="0"/>
        <v>456</v>
      </c>
      <c r="J12" s="156">
        <f t="shared" si="0"/>
        <v>92</v>
      </c>
      <c r="K12" s="156">
        <f t="shared" si="0"/>
        <v>1149</v>
      </c>
      <c r="L12" s="156">
        <f t="shared" si="0"/>
        <v>781</v>
      </c>
    </row>
    <row r="13" spans="1:12" ht="7.5" customHeight="1" x14ac:dyDescent="0.25">
      <c r="A13" s="120"/>
      <c r="B13" s="121"/>
      <c r="C13" s="121"/>
      <c r="D13" s="121"/>
      <c r="E13" s="121"/>
      <c r="F13" s="121"/>
      <c r="G13" s="122"/>
      <c r="H13" s="122"/>
      <c r="I13" s="122"/>
      <c r="J13" s="122"/>
      <c r="K13" s="123"/>
      <c r="L13" s="124"/>
    </row>
    <row r="14" spans="1:12" ht="7.5" customHeight="1" x14ac:dyDescent="0.25">
      <c r="A14" s="15"/>
      <c r="B14" s="16"/>
      <c r="C14" s="16"/>
      <c r="D14" s="16"/>
      <c r="E14" s="16"/>
      <c r="F14" s="16"/>
      <c r="G14" s="48"/>
      <c r="H14" s="48"/>
      <c r="I14" s="48"/>
      <c r="J14" s="48"/>
      <c r="K14" s="49"/>
      <c r="L14" s="50"/>
    </row>
    <row r="15" spans="1:12" ht="7.5" customHeight="1" x14ac:dyDescent="0.25">
      <c r="A15" s="13"/>
      <c r="B15" s="14"/>
      <c r="C15" s="14"/>
      <c r="D15" s="14"/>
      <c r="E15" s="14"/>
      <c r="F15" s="14"/>
      <c r="G15" s="45"/>
      <c r="H15" s="45"/>
      <c r="I15" s="45"/>
      <c r="J15" s="45"/>
      <c r="K15" s="46"/>
      <c r="L15" s="47"/>
    </row>
    <row r="16" spans="1:12" x14ac:dyDescent="0.25">
      <c r="A16" s="6" t="str">
        <f>programi!$A$2</f>
        <v>BF</v>
      </c>
      <c r="B16" s="6" t="s">
        <v>219</v>
      </c>
      <c r="C16" s="6">
        <v>2017</v>
      </c>
      <c r="D16" s="6" t="s">
        <v>17</v>
      </c>
      <c r="E16" s="6" t="s">
        <v>20</v>
      </c>
      <c r="F16" s="6" t="s">
        <v>27</v>
      </c>
      <c r="G16" s="43">
        <v>1370</v>
      </c>
      <c r="H16" s="43">
        <v>100</v>
      </c>
      <c r="I16" s="43">
        <v>110</v>
      </c>
      <c r="J16" s="43">
        <v>20</v>
      </c>
      <c r="K16" s="39">
        <v>505</v>
      </c>
      <c r="L16" s="40">
        <v>370</v>
      </c>
    </row>
    <row r="17" spans="1:12" x14ac:dyDescent="0.25">
      <c r="A17" s="8" t="str">
        <f>programi!$A$2</f>
        <v>BF</v>
      </c>
      <c r="B17" s="8" t="s">
        <v>219</v>
      </c>
      <c r="C17" s="6">
        <v>2017</v>
      </c>
      <c r="D17" s="8" t="s">
        <v>17</v>
      </c>
      <c r="E17" s="8" t="s">
        <v>20</v>
      </c>
      <c r="F17" s="8" t="s">
        <v>28</v>
      </c>
      <c r="G17" s="44">
        <v>0</v>
      </c>
      <c r="H17" s="44">
        <v>0</v>
      </c>
      <c r="I17" s="44">
        <v>0</v>
      </c>
      <c r="J17" s="44"/>
      <c r="K17" s="41">
        <v>0</v>
      </c>
      <c r="L17" s="42">
        <v>0</v>
      </c>
    </row>
    <row r="18" spans="1:12" x14ac:dyDescent="0.25">
      <c r="A18" s="6" t="str">
        <f>programi!$A$2</f>
        <v>BF</v>
      </c>
      <c r="B18" s="6" t="s">
        <v>219</v>
      </c>
      <c r="C18" s="6">
        <v>2017</v>
      </c>
      <c r="D18" s="6" t="s">
        <v>17</v>
      </c>
      <c r="E18" s="6" t="s">
        <v>21</v>
      </c>
      <c r="F18" s="6" t="s">
        <v>27</v>
      </c>
      <c r="G18" s="43">
        <v>580</v>
      </c>
      <c r="H18" s="43">
        <v>50</v>
      </c>
      <c r="I18" s="43">
        <v>80</v>
      </c>
      <c r="J18" s="43">
        <v>5</v>
      </c>
      <c r="K18" s="39">
        <v>260</v>
      </c>
      <c r="L18" s="40">
        <v>100</v>
      </c>
    </row>
    <row r="19" spans="1:12" x14ac:dyDescent="0.25">
      <c r="A19" s="8" t="str">
        <f>programi!$A$2</f>
        <v>BF</v>
      </c>
      <c r="B19" s="8" t="s">
        <v>219</v>
      </c>
      <c r="C19" s="6">
        <v>2017</v>
      </c>
      <c r="D19" s="8" t="s">
        <v>17</v>
      </c>
      <c r="E19" s="8" t="s">
        <v>21</v>
      </c>
      <c r="F19" s="8" t="s">
        <v>28</v>
      </c>
      <c r="G19" s="44">
        <v>0</v>
      </c>
      <c r="H19" s="44">
        <v>0</v>
      </c>
      <c r="I19" s="44">
        <v>0</v>
      </c>
      <c r="J19" s="44"/>
      <c r="K19" s="41">
        <v>0</v>
      </c>
      <c r="L19" s="42">
        <v>0</v>
      </c>
    </row>
    <row r="20" spans="1:12" x14ac:dyDescent="0.25">
      <c r="A20" s="6" t="str">
        <f>programi!$A$2</f>
        <v>BF</v>
      </c>
      <c r="B20" s="6" t="s">
        <v>219</v>
      </c>
      <c r="C20" s="6">
        <v>2017</v>
      </c>
      <c r="D20" s="6" t="s">
        <v>18</v>
      </c>
      <c r="E20" s="6" t="s">
        <v>22</v>
      </c>
      <c r="F20" s="6" t="s">
        <v>27</v>
      </c>
      <c r="G20" s="43">
        <v>0</v>
      </c>
      <c r="H20" s="43">
        <v>0</v>
      </c>
      <c r="I20" s="43">
        <v>0</v>
      </c>
      <c r="J20" s="43"/>
      <c r="K20" s="39">
        <v>0</v>
      </c>
      <c r="L20" s="40">
        <v>0</v>
      </c>
    </row>
    <row r="21" spans="1:12" x14ac:dyDescent="0.25">
      <c r="A21" s="8" t="str">
        <f>programi!$A$2</f>
        <v>BF</v>
      </c>
      <c r="B21" s="8" t="s">
        <v>219</v>
      </c>
      <c r="C21" s="6">
        <v>2017</v>
      </c>
      <c r="D21" s="8" t="s">
        <v>18</v>
      </c>
      <c r="E21" s="8" t="s">
        <v>22</v>
      </c>
      <c r="F21" s="8" t="s">
        <v>28</v>
      </c>
      <c r="G21" s="44">
        <v>0</v>
      </c>
      <c r="H21" s="44">
        <v>0</v>
      </c>
      <c r="I21" s="44">
        <v>0</v>
      </c>
      <c r="J21" s="44"/>
      <c r="K21" s="41">
        <v>0</v>
      </c>
      <c r="L21" s="42">
        <v>0</v>
      </c>
    </row>
    <row r="22" spans="1:12" x14ac:dyDescent="0.25">
      <c r="A22" s="6" t="str">
        <f>programi!$A$2</f>
        <v>BF</v>
      </c>
      <c r="B22" s="6" t="s">
        <v>219</v>
      </c>
      <c r="C22" s="6">
        <v>2017</v>
      </c>
      <c r="D22" s="6" t="s">
        <v>18</v>
      </c>
      <c r="E22" s="6" t="s">
        <v>188</v>
      </c>
      <c r="F22" s="6" t="s">
        <v>27</v>
      </c>
      <c r="G22" s="43">
        <v>880</v>
      </c>
      <c r="H22" s="43">
        <v>25</v>
      </c>
      <c r="I22" s="43">
        <v>250</v>
      </c>
      <c r="J22" s="43">
        <v>15</v>
      </c>
      <c r="K22" s="39">
        <v>340</v>
      </c>
      <c r="L22" s="40">
        <v>270</v>
      </c>
    </row>
    <row r="23" spans="1:12" x14ac:dyDescent="0.25">
      <c r="A23" s="2" t="str">
        <f>programi!$A$2</f>
        <v>BF</v>
      </c>
      <c r="B23" s="2" t="s">
        <v>219</v>
      </c>
      <c r="C23" s="6">
        <v>2017</v>
      </c>
      <c r="D23" s="2" t="s">
        <v>18</v>
      </c>
      <c r="E23" s="2" t="s">
        <v>188</v>
      </c>
      <c r="F23" s="2" t="s">
        <v>28</v>
      </c>
      <c r="G23" s="44">
        <v>0</v>
      </c>
      <c r="H23" s="44">
        <v>0</v>
      </c>
      <c r="I23" s="44">
        <v>0</v>
      </c>
      <c r="J23" s="44"/>
      <c r="K23" s="41">
        <v>0</v>
      </c>
      <c r="L23" s="42">
        <v>0</v>
      </c>
    </row>
    <row r="24" spans="1:12" x14ac:dyDescent="0.25">
      <c r="A24" s="118" t="str">
        <f>programi!$A$2</f>
        <v>BF</v>
      </c>
      <c r="B24" s="118" t="s">
        <v>219</v>
      </c>
      <c r="C24" s="6">
        <v>2017</v>
      </c>
      <c r="D24" s="118" t="s">
        <v>19</v>
      </c>
      <c r="E24" s="119"/>
      <c r="F24" s="118" t="s">
        <v>27</v>
      </c>
      <c r="G24" s="43"/>
      <c r="H24" s="43"/>
      <c r="I24" s="43"/>
      <c r="J24" s="43"/>
      <c r="K24" s="39"/>
      <c r="L24" s="40"/>
    </row>
    <row r="25" spans="1:12" x14ac:dyDescent="0.25">
      <c r="A25" s="2" t="str">
        <f>programi!$A$2</f>
        <v>BF</v>
      </c>
      <c r="B25" s="2" t="s">
        <v>219</v>
      </c>
      <c r="C25" s="6">
        <v>2017</v>
      </c>
      <c r="D25" s="2" t="s">
        <v>19</v>
      </c>
      <c r="E25" s="218" t="s">
        <v>229</v>
      </c>
      <c r="F25" s="217" t="s">
        <v>28</v>
      </c>
      <c r="G25" s="219">
        <v>126</v>
      </c>
      <c r="H25" s="219">
        <v>3</v>
      </c>
      <c r="I25" s="219">
        <v>17</v>
      </c>
      <c r="J25" s="219">
        <v>16</v>
      </c>
      <c r="K25" s="220">
        <v>39</v>
      </c>
      <c r="L25" s="220">
        <v>40</v>
      </c>
    </row>
    <row r="26" spans="1:12" x14ac:dyDescent="0.25">
      <c r="A26" s="118"/>
      <c r="B26" s="118"/>
      <c r="C26" s="118"/>
      <c r="D26" s="118"/>
      <c r="E26" s="118"/>
      <c r="F26" s="118"/>
      <c r="G26" s="156">
        <f t="shared" ref="G26:L26" si="1">SUM(G16:G25)</f>
        <v>2956</v>
      </c>
      <c r="H26" s="156">
        <f t="shared" si="1"/>
        <v>178</v>
      </c>
      <c r="I26" s="156">
        <f t="shared" si="1"/>
        <v>457</v>
      </c>
      <c r="J26" s="156">
        <f t="shared" si="1"/>
        <v>56</v>
      </c>
      <c r="K26" s="156">
        <f t="shared" si="1"/>
        <v>1144</v>
      </c>
      <c r="L26" s="156">
        <f t="shared" si="1"/>
        <v>780</v>
      </c>
    </row>
    <row r="27" spans="1:12" x14ac:dyDescent="0.25">
      <c r="A27" s="113"/>
      <c r="B27" s="114"/>
      <c r="C27" s="114"/>
      <c r="D27" s="114"/>
      <c r="E27" s="114"/>
      <c r="F27" s="114"/>
      <c r="G27" s="115"/>
      <c r="H27" s="115"/>
      <c r="I27" s="115"/>
      <c r="J27" s="115"/>
      <c r="K27" s="116"/>
      <c r="L27" s="117"/>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4" zoomScaleNormal="100" workbookViewId="0">
      <selection activeCell="H7" sqref="H7"/>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5" t="s">
        <v>0</v>
      </c>
      <c r="B1" s="56" t="s">
        <v>109</v>
      </c>
      <c r="C1" s="57" t="s">
        <v>1</v>
      </c>
      <c r="D1" s="63" t="s">
        <v>25</v>
      </c>
      <c r="E1" s="57" t="s">
        <v>38</v>
      </c>
      <c r="F1" s="58" t="s">
        <v>108</v>
      </c>
    </row>
    <row r="2" spans="1:6" x14ac:dyDescent="0.25">
      <c r="A2" s="59" t="str">
        <f>programi!$A$2</f>
        <v>BF</v>
      </c>
      <c r="B2" s="60">
        <v>2016</v>
      </c>
      <c r="C2" s="60" t="s">
        <v>39</v>
      </c>
      <c r="D2" s="60" t="s">
        <v>20</v>
      </c>
      <c r="E2" s="60" t="s">
        <v>40</v>
      </c>
      <c r="F2" s="82">
        <v>310</v>
      </c>
    </row>
    <row r="3" spans="1:6" x14ac:dyDescent="0.25">
      <c r="A3" s="61" t="str">
        <f>programi!$A$2</f>
        <v>BF</v>
      </c>
      <c r="B3" s="60">
        <v>2016</v>
      </c>
      <c r="C3" s="62" t="s">
        <v>39</v>
      </c>
      <c r="D3" s="62" t="s">
        <v>20</v>
      </c>
      <c r="E3" s="62" t="s">
        <v>41</v>
      </c>
      <c r="F3" s="84"/>
    </row>
    <row r="4" spans="1:6" x14ac:dyDescent="0.25">
      <c r="A4" s="59" t="str">
        <f>programi!$A$2</f>
        <v>BF</v>
      </c>
      <c r="B4" s="60">
        <v>2016</v>
      </c>
      <c r="C4" s="60" t="s">
        <v>39</v>
      </c>
      <c r="D4" s="60" t="s">
        <v>21</v>
      </c>
      <c r="E4" s="60" t="s">
        <v>40</v>
      </c>
      <c r="F4" s="82">
        <v>75</v>
      </c>
    </row>
    <row r="5" spans="1:6" x14ac:dyDescent="0.25">
      <c r="A5" s="61" t="str">
        <f>programi!$A$2</f>
        <v>BF</v>
      </c>
      <c r="B5" s="60">
        <v>2016</v>
      </c>
      <c r="C5" s="62" t="s">
        <v>39</v>
      </c>
      <c r="D5" s="62" t="s">
        <v>21</v>
      </c>
      <c r="E5" s="62" t="s">
        <v>41</v>
      </c>
      <c r="F5" s="84"/>
    </row>
    <row r="6" spans="1:6" x14ac:dyDescent="0.25">
      <c r="A6" s="59" t="str">
        <f>programi!$A$2</f>
        <v>BF</v>
      </c>
      <c r="B6" s="60">
        <v>2016</v>
      </c>
      <c r="C6" s="60" t="s">
        <v>42</v>
      </c>
      <c r="D6" s="60" t="s">
        <v>188</v>
      </c>
      <c r="E6" s="60" t="s">
        <v>40</v>
      </c>
      <c r="F6" s="82">
        <v>120</v>
      </c>
    </row>
    <row r="7" spans="1:6" x14ac:dyDescent="0.25">
      <c r="A7" s="61" t="str">
        <f>programi!$A$2</f>
        <v>BF</v>
      </c>
      <c r="B7" s="60">
        <v>2016</v>
      </c>
      <c r="C7" s="62" t="s">
        <v>42</v>
      </c>
      <c r="D7" s="62" t="s">
        <v>188</v>
      </c>
      <c r="E7" s="62" t="s">
        <v>41</v>
      </c>
      <c r="F7" s="84">
        <v>3</v>
      </c>
    </row>
    <row r="8" spans="1:6" x14ac:dyDescent="0.25">
      <c r="A8" s="59" t="str">
        <f>programi!$A$2</f>
        <v>BF</v>
      </c>
      <c r="B8" s="60">
        <v>2016</v>
      </c>
      <c r="C8" s="60" t="s">
        <v>42</v>
      </c>
      <c r="D8" s="60" t="s">
        <v>22</v>
      </c>
      <c r="E8" s="60" t="s">
        <v>40</v>
      </c>
      <c r="F8" s="82"/>
    </row>
    <row r="9" spans="1:6" x14ac:dyDescent="0.25">
      <c r="A9" s="61" t="str">
        <f>programi!$A$2</f>
        <v>BF</v>
      </c>
      <c r="B9" s="60">
        <v>2016</v>
      </c>
      <c r="C9" s="62" t="s">
        <v>42</v>
      </c>
      <c r="D9" s="62" t="s">
        <v>22</v>
      </c>
      <c r="E9" s="62" t="s">
        <v>41</v>
      </c>
      <c r="F9" s="84"/>
    </row>
    <row r="10" spans="1:6" x14ac:dyDescent="0.25">
      <c r="A10" s="59" t="str">
        <f>programi!$A$2</f>
        <v>BF</v>
      </c>
      <c r="B10" s="60">
        <v>2016</v>
      </c>
      <c r="C10" s="60" t="s">
        <v>36</v>
      </c>
      <c r="D10" s="60" t="s">
        <v>20</v>
      </c>
      <c r="E10" s="60" t="s">
        <v>40</v>
      </c>
      <c r="F10" s="82">
        <v>110</v>
      </c>
    </row>
    <row r="11" spans="1:6" x14ac:dyDescent="0.25">
      <c r="A11" s="61" t="str">
        <f>programi!$A$2</f>
        <v>BF</v>
      </c>
      <c r="B11" s="60">
        <v>2016</v>
      </c>
      <c r="C11" s="62" t="s">
        <v>36</v>
      </c>
      <c r="D11" s="62" t="s">
        <v>20</v>
      </c>
      <c r="E11" s="62" t="s">
        <v>41</v>
      </c>
      <c r="F11" s="84"/>
    </row>
    <row r="12" spans="1:6" x14ac:dyDescent="0.25">
      <c r="A12" s="59" t="str">
        <f>programi!$A$2</f>
        <v>BF</v>
      </c>
      <c r="B12" s="60">
        <v>2016</v>
      </c>
      <c r="C12" s="60" t="s">
        <v>36</v>
      </c>
      <c r="D12" s="60" t="s">
        <v>21</v>
      </c>
      <c r="E12" s="60" t="s">
        <v>40</v>
      </c>
      <c r="F12" s="82">
        <v>50</v>
      </c>
    </row>
    <row r="13" spans="1:6" x14ac:dyDescent="0.25">
      <c r="A13" s="61" t="str">
        <f>programi!$A$2</f>
        <v>BF</v>
      </c>
      <c r="B13" s="60">
        <v>2016</v>
      </c>
      <c r="C13" s="62" t="s">
        <v>36</v>
      </c>
      <c r="D13" s="62" t="s">
        <v>21</v>
      </c>
      <c r="E13" s="62" t="s">
        <v>41</v>
      </c>
      <c r="F13" s="84">
        <v>5</v>
      </c>
    </row>
    <row r="14" spans="1:6" x14ac:dyDescent="0.25">
      <c r="A14" s="59" t="str">
        <f>programi!$A$2</f>
        <v>BF</v>
      </c>
      <c r="B14" s="60">
        <v>2016</v>
      </c>
      <c r="C14" s="60" t="s">
        <v>43</v>
      </c>
      <c r="D14" s="60" t="s">
        <v>44</v>
      </c>
      <c r="E14" s="60" t="s">
        <v>40</v>
      </c>
      <c r="F14" s="216">
        <v>30</v>
      </c>
    </row>
    <row r="15" spans="1:6" x14ac:dyDescent="0.25">
      <c r="A15" s="61" t="str">
        <f>programi!$A$2</f>
        <v>BF</v>
      </c>
      <c r="B15" s="60">
        <v>2016</v>
      </c>
      <c r="C15" s="62" t="s">
        <v>43</v>
      </c>
      <c r="D15" s="62" t="s">
        <v>44</v>
      </c>
      <c r="E15" s="62" t="s">
        <v>41</v>
      </c>
      <c r="F15" s="84"/>
    </row>
    <row r="16" spans="1:6" x14ac:dyDescent="0.25">
      <c r="A16" s="59" t="str">
        <f>programi!$A$2</f>
        <v>BF</v>
      </c>
      <c r="B16" s="60">
        <v>2016</v>
      </c>
      <c r="C16" s="60" t="s">
        <v>43</v>
      </c>
      <c r="D16" s="60" t="s">
        <v>45</v>
      </c>
      <c r="E16" s="60" t="s">
        <v>40</v>
      </c>
      <c r="F16" s="82"/>
    </row>
    <row r="17" spans="1:6" x14ac:dyDescent="0.25">
      <c r="A17" s="61" t="str">
        <f>programi!$A$2</f>
        <v>BF</v>
      </c>
      <c r="B17" s="60">
        <v>2016</v>
      </c>
      <c r="C17" s="62" t="s">
        <v>43</v>
      </c>
      <c r="D17" s="62" t="s">
        <v>45</v>
      </c>
      <c r="E17" s="62" t="s">
        <v>41</v>
      </c>
      <c r="F17" s="84"/>
    </row>
    <row r="18" spans="1:6" x14ac:dyDescent="0.25">
      <c r="A18" s="59" t="str">
        <f>programi!$A$2</f>
        <v>BF</v>
      </c>
      <c r="B18" s="60">
        <v>2016</v>
      </c>
      <c r="C18" s="60" t="s">
        <v>43</v>
      </c>
      <c r="D18" s="60" t="s">
        <v>46</v>
      </c>
      <c r="E18" s="60" t="s">
        <v>40</v>
      </c>
      <c r="F18" s="82">
        <v>15</v>
      </c>
    </row>
    <row r="19" spans="1:6" x14ac:dyDescent="0.25">
      <c r="A19" s="61" t="str">
        <f>programi!$A$2</f>
        <v>BF</v>
      </c>
      <c r="B19" s="60">
        <v>2016</v>
      </c>
      <c r="C19" s="62" t="s">
        <v>43</v>
      </c>
      <c r="D19" s="62" t="s">
        <v>46</v>
      </c>
      <c r="E19" s="62" t="s">
        <v>41</v>
      </c>
      <c r="F19" s="84"/>
    </row>
    <row r="20" spans="1:6" x14ac:dyDescent="0.25">
      <c r="A20" s="59" t="str">
        <f>programi!$A$2</f>
        <v>BF</v>
      </c>
      <c r="B20" s="60">
        <v>2016</v>
      </c>
      <c r="C20" s="60" t="s">
        <v>43</v>
      </c>
      <c r="D20" s="60" t="s">
        <v>47</v>
      </c>
      <c r="E20" s="60" t="s">
        <v>40</v>
      </c>
      <c r="F20" s="82"/>
    </row>
    <row r="21" spans="1:6" x14ac:dyDescent="0.25">
      <c r="A21" s="61" t="str">
        <f>programi!$A$2</f>
        <v>BF</v>
      </c>
      <c r="B21" s="60">
        <v>2016</v>
      </c>
      <c r="C21" s="62" t="s">
        <v>43</v>
      </c>
      <c r="D21" s="62" t="s">
        <v>47</v>
      </c>
      <c r="E21" s="62" t="s">
        <v>41</v>
      </c>
      <c r="F21" s="84"/>
    </row>
    <row r="22" spans="1:6" x14ac:dyDescent="0.25">
      <c r="A22" s="59" t="str">
        <f>programi!$A$2</f>
        <v>BF</v>
      </c>
      <c r="B22" s="60">
        <v>2016</v>
      </c>
      <c r="C22" s="60" t="s">
        <v>19</v>
      </c>
      <c r="D22" s="64"/>
      <c r="E22" s="60" t="s">
        <v>40</v>
      </c>
      <c r="F22" s="82"/>
    </row>
    <row r="23" spans="1:6" x14ac:dyDescent="0.25">
      <c r="A23" s="61" t="str">
        <f>programi!$A$2</f>
        <v>BF</v>
      </c>
      <c r="B23" s="60">
        <v>2016</v>
      </c>
      <c r="C23" s="62" t="s">
        <v>19</v>
      </c>
      <c r="D23" s="65"/>
      <c r="E23" s="62" t="s">
        <v>41</v>
      </c>
      <c r="F23" s="215">
        <v>33</v>
      </c>
    </row>
    <row r="24" spans="1:6" ht="6.75" customHeight="1" x14ac:dyDescent="0.25">
      <c r="A24" s="59"/>
      <c r="B24" s="60"/>
      <c r="C24" s="60"/>
      <c r="D24" s="60"/>
      <c r="E24" s="60"/>
      <c r="F24" s="82"/>
    </row>
    <row r="25" spans="1:6" ht="6.75" customHeight="1" x14ac:dyDescent="0.25">
      <c r="A25" s="61"/>
      <c r="B25" s="62"/>
      <c r="C25" s="62"/>
      <c r="D25" s="62"/>
      <c r="E25" s="62"/>
      <c r="F25" s="84"/>
    </row>
    <row r="26" spans="1:6" ht="6.75" customHeight="1" x14ac:dyDescent="0.25">
      <c r="A26" s="59"/>
      <c r="B26" s="60"/>
      <c r="C26" s="60"/>
      <c r="D26" s="60"/>
      <c r="E26" s="60"/>
      <c r="F26" s="82"/>
    </row>
    <row r="27" spans="1:6" ht="6.75" customHeight="1" x14ac:dyDescent="0.25">
      <c r="A27" s="61"/>
      <c r="B27" s="62"/>
      <c r="C27" s="62"/>
      <c r="D27" s="62"/>
      <c r="E27" s="62"/>
      <c r="F27" s="84"/>
    </row>
    <row r="28" spans="1:6" ht="6.75" customHeight="1" x14ac:dyDescent="0.25">
      <c r="A28" s="59"/>
      <c r="B28" s="60"/>
      <c r="C28" s="60"/>
      <c r="D28" s="60"/>
      <c r="E28" s="60"/>
      <c r="F28" s="82"/>
    </row>
    <row r="29" spans="1:6" ht="6.75" customHeight="1" x14ac:dyDescent="0.25">
      <c r="A29" s="61"/>
      <c r="B29" s="62"/>
      <c r="C29" s="62"/>
      <c r="D29" s="62"/>
      <c r="E29" s="62"/>
      <c r="F29" s="84"/>
    </row>
    <row r="30" spans="1:6" x14ac:dyDescent="0.25">
      <c r="A30" s="59" t="str">
        <f>programi!$A$2</f>
        <v>BF</v>
      </c>
      <c r="B30" s="60">
        <v>2017</v>
      </c>
      <c r="C30" s="60" t="s">
        <v>39</v>
      </c>
      <c r="D30" s="60" t="s">
        <v>20</v>
      </c>
      <c r="E30" s="60" t="s">
        <v>40</v>
      </c>
      <c r="F30" s="82">
        <v>310</v>
      </c>
    </row>
    <row r="31" spans="1:6" x14ac:dyDescent="0.25">
      <c r="A31" s="61" t="str">
        <f>programi!$A$2</f>
        <v>BF</v>
      </c>
      <c r="B31" s="60">
        <v>2017</v>
      </c>
      <c r="C31" s="62" t="s">
        <v>39</v>
      </c>
      <c r="D31" s="62" t="s">
        <v>20</v>
      </c>
      <c r="E31" s="62" t="s">
        <v>41</v>
      </c>
      <c r="F31" s="84"/>
    </row>
    <row r="32" spans="1:6" x14ac:dyDescent="0.25">
      <c r="A32" s="59" t="str">
        <f>programi!$A$2</f>
        <v>BF</v>
      </c>
      <c r="B32" s="60">
        <v>2017</v>
      </c>
      <c r="C32" s="60" t="s">
        <v>39</v>
      </c>
      <c r="D32" s="60" t="s">
        <v>21</v>
      </c>
      <c r="E32" s="60" t="s">
        <v>40</v>
      </c>
      <c r="F32" s="82">
        <v>77</v>
      </c>
    </row>
    <row r="33" spans="1:6" x14ac:dyDescent="0.25">
      <c r="A33" s="61" t="str">
        <f>programi!$A$2</f>
        <v>BF</v>
      </c>
      <c r="B33" s="60">
        <v>2017</v>
      </c>
      <c r="C33" s="62" t="s">
        <v>39</v>
      </c>
      <c r="D33" s="62" t="s">
        <v>21</v>
      </c>
      <c r="E33" s="62" t="s">
        <v>41</v>
      </c>
      <c r="F33" s="84"/>
    </row>
    <row r="34" spans="1:6" x14ac:dyDescent="0.25">
      <c r="A34" s="59" t="str">
        <f>programi!$A$2</f>
        <v>BF</v>
      </c>
      <c r="B34" s="60">
        <v>2017</v>
      </c>
      <c r="C34" s="60" t="s">
        <v>42</v>
      </c>
      <c r="D34" s="60" t="s">
        <v>188</v>
      </c>
      <c r="E34" s="60" t="s">
        <v>40</v>
      </c>
      <c r="F34" s="82">
        <v>125</v>
      </c>
    </row>
    <row r="35" spans="1:6" x14ac:dyDescent="0.25">
      <c r="A35" s="61" t="str">
        <f>programi!$A$2</f>
        <v>BF</v>
      </c>
      <c r="B35" s="60">
        <v>2017</v>
      </c>
      <c r="C35" s="62" t="s">
        <v>42</v>
      </c>
      <c r="D35" s="62" t="s">
        <v>188</v>
      </c>
      <c r="E35" s="62" t="s">
        <v>41</v>
      </c>
      <c r="F35" s="84"/>
    </row>
    <row r="36" spans="1:6" x14ac:dyDescent="0.25">
      <c r="A36" s="59" t="str">
        <f>programi!$A$2</f>
        <v>BF</v>
      </c>
      <c r="B36" s="60">
        <v>2017</v>
      </c>
      <c r="C36" s="60" t="s">
        <v>42</v>
      </c>
      <c r="D36" s="60" t="s">
        <v>22</v>
      </c>
      <c r="E36" s="60" t="s">
        <v>40</v>
      </c>
      <c r="F36" s="82"/>
    </row>
    <row r="37" spans="1:6" x14ac:dyDescent="0.25">
      <c r="A37" s="61" t="str">
        <f>programi!$A$2</f>
        <v>BF</v>
      </c>
      <c r="B37" s="60">
        <v>2017</v>
      </c>
      <c r="C37" s="62" t="s">
        <v>42</v>
      </c>
      <c r="D37" s="62" t="s">
        <v>22</v>
      </c>
      <c r="E37" s="62" t="s">
        <v>41</v>
      </c>
      <c r="F37" s="84"/>
    </row>
    <row r="38" spans="1:6" x14ac:dyDescent="0.25">
      <c r="A38" s="59" t="str">
        <f>programi!$A$2</f>
        <v>BF</v>
      </c>
      <c r="B38" s="60">
        <v>2017</v>
      </c>
      <c r="C38" s="60" t="s">
        <v>19</v>
      </c>
      <c r="D38" s="64"/>
      <c r="E38" s="60" t="s">
        <v>40</v>
      </c>
      <c r="F38" s="82"/>
    </row>
    <row r="39" spans="1:6" x14ac:dyDescent="0.25">
      <c r="A39" s="61" t="str">
        <f>programi!$A$2</f>
        <v>BF</v>
      </c>
      <c r="B39" s="60">
        <v>2017</v>
      </c>
      <c r="C39" s="62" t="s">
        <v>19</v>
      </c>
      <c r="D39" s="65"/>
      <c r="E39" s="62" t="s">
        <v>41</v>
      </c>
      <c r="F39" s="215">
        <v>44</v>
      </c>
    </row>
    <row r="40" spans="1:6" x14ac:dyDescent="0.25">
      <c r="F40" s="82"/>
    </row>
    <row r="41" spans="1:6" x14ac:dyDescent="0.25">
      <c r="F41" s="84"/>
    </row>
    <row r="42" spans="1:6" x14ac:dyDescent="0.25">
      <c r="F42" s="82"/>
    </row>
    <row r="43" spans="1:6" x14ac:dyDescent="0.25">
      <c r="F43" s="84"/>
    </row>
    <row r="44" spans="1:6" x14ac:dyDescent="0.25">
      <c r="F44" s="82"/>
    </row>
    <row r="45" spans="1:6" x14ac:dyDescent="0.25">
      <c r="F45" s="84"/>
    </row>
    <row r="46" spans="1:6" x14ac:dyDescent="0.25">
      <c r="F46" s="82"/>
    </row>
    <row r="47" spans="1:6" x14ac:dyDescent="0.25">
      <c r="F47" s="84"/>
    </row>
    <row r="48" spans="1:6" x14ac:dyDescent="0.25">
      <c r="F48" s="82"/>
    </row>
    <row r="49" spans="6:6" x14ac:dyDescent="0.25">
      <c r="F49" s="84"/>
    </row>
    <row r="50" spans="6:6" x14ac:dyDescent="0.25">
      <c r="F50" s="82"/>
    </row>
    <row r="51" spans="6:6" x14ac:dyDescent="0.25">
      <c r="F51" s="84"/>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opLeftCell="A52" zoomScaleNormal="100" workbookViewId="0">
      <selection activeCell="H2" sqref="H2:I57"/>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22" style="1" customWidth="1"/>
    <col min="8" max="8" width="21.28515625" customWidth="1"/>
    <col min="9" max="9" width="19.42578125" customWidth="1"/>
  </cols>
  <sheetData>
    <row r="1" spans="1:9" s="1" customFormat="1" ht="68.25" customHeight="1" x14ac:dyDescent="0.25">
      <c r="A1" s="66" t="s">
        <v>0</v>
      </c>
      <c r="B1" s="63" t="s">
        <v>109</v>
      </c>
      <c r="C1" s="63" t="s">
        <v>110</v>
      </c>
      <c r="D1" s="63" t="s">
        <v>1</v>
      </c>
      <c r="E1" s="63" t="s">
        <v>57</v>
      </c>
      <c r="F1" s="63" t="s">
        <v>38</v>
      </c>
      <c r="G1" s="63" t="s">
        <v>49</v>
      </c>
      <c r="H1" s="63" t="s">
        <v>50</v>
      </c>
      <c r="I1" s="67" t="s">
        <v>51</v>
      </c>
    </row>
    <row r="2" spans="1:9" x14ac:dyDescent="0.25">
      <c r="A2" s="59" t="str">
        <f>programi!$A$2</f>
        <v>BF</v>
      </c>
      <c r="B2" s="60">
        <v>2016</v>
      </c>
      <c r="C2" s="60" t="s">
        <v>24</v>
      </c>
      <c r="D2" s="60" t="s">
        <v>39</v>
      </c>
      <c r="E2" s="60" t="s">
        <v>20</v>
      </c>
      <c r="F2" s="60" t="s">
        <v>40</v>
      </c>
      <c r="G2" s="29" t="s">
        <v>52</v>
      </c>
      <c r="H2" s="81">
        <v>85</v>
      </c>
      <c r="I2" s="82">
        <v>25</v>
      </c>
    </row>
    <row r="3" spans="1:9" x14ac:dyDescent="0.25">
      <c r="A3" s="61" t="str">
        <f>programi!$A$2</f>
        <v>BF</v>
      </c>
      <c r="B3" s="60">
        <v>2016</v>
      </c>
      <c r="C3" s="60" t="s">
        <v>24</v>
      </c>
      <c r="D3" s="62" t="s">
        <v>39</v>
      </c>
      <c r="E3" s="62" t="s">
        <v>20</v>
      </c>
      <c r="F3" s="62" t="s">
        <v>41</v>
      </c>
      <c r="G3" s="30" t="s">
        <v>52</v>
      </c>
      <c r="H3" s="83">
        <v>0</v>
      </c>
      <c r="I3" s="84">
        <v>0</v>
      </c>
    </row>
    <row r="4" spans="1:9" x14ac:dyDescent="0.25">
      <c r="A4" s="59" t="str">
        <f>programi!$A$2</f>
        <v>BF</v>
      </c>
      <c r="B4" s="60">
        <v>2016</v>
      </c>
      <c r="C4" s="60" t="s">
        <v>24</v>
      </c>
      <c r="D4" s="60" t="s">
        <v>39</v>
      </c>
      <c r="E4" s="60" t="s">
        <v>21</v>
      </c>
      <c r="F4" s="60" t="s">
        <v>40</v>
      </c>
      <c r="G4" s="29" t="s">
        <v>52</v>
      </c>
      <c r="H4" s="81">
        <v>6</v>
      </c>
      <c r="I4" s="82">
        <v>0</v>
      </c>
    </row>
    <row r="5" spans="1:9" x14ac:dyDescent="0.25">
      <c r="A5" s="61" t="str">
        <f>programi!$A$2</f>
        <v>BF</v>
      </c>
      <c r="B5" s="60">
        <v>2016</v>
      </c>
      <c r="C5" s="60" t="s">
        <v>24</v>
      </c>
      <c r="D5" s="62" t="s">
        <v>39</v>
      </c>
      <c r="E5" s="62" t="s">
        <v>21</v>
      </c>
      <c r="F5" s="62" t="s">
        <v>41</v>
      </c>
      <c r="G5" s="30" t="s">
        <v>52</v>
      </c>
      <c r="H5" s="83">
        <v>0</v>
      </c>
      <c r="I5" s="84">
        <v>0</v>
      </c>
    </row>
    <row r="6" spans="1:9" x14ac:dyDescent="0.25">
      <c r="A6" s="59" t="str">
        <f>programi!$A$2</f>
        <v>BF</v>
      </c>
      <c r="B6" s="60">
        <v>2016</v>
      </c>
      <c r="C6" s="60" t="s">
        <v>24</v>
      </c>
      <c r="D6" s="60" t="s">
        <v>42</v>
      </c>
      <c r="E6" s="60" t="s">
        <v>188</v>
      </c>
      <c r="F6" s="60" t="s">
        <v>40</v>
      </c>
      <c r="G6" s="29" t="s">
        <v>52</v>
      </c>
      <c r="H6" s="81">
        <v>125</v>
      </c>
      <c r="I6" s="82">
        <v>40</v>
      </c>
    </row>
    <row r="7" spans="1:9" x14ac:dyDescent="0.25">
      <c r="A7" s="61" t="str">
        <f>programi!$A$2</f>
        <v>BF</v>
      </c>
      <c r="B7" s="60">
        <v>2016</v>
      </c>
      <c r="C7" s="60" t="s">
        <v>24</v>
      </c>
      <c r="D7" s="62" t="s">
        <v>42</v>
      </c>
      <c r="E7" s="62" t="s">
        <v>188</v>
      </c>
      <c r="F7" s="62" t="s">
        <v>41</v>
      </c>
      <c r="G7" s="30" t="s">
        <v>52</v>
      </c>
      <c r="H7" s="83">
        <v>0</v>
      </c>
      <c r="I7" s="84">
        <v>0</v>
      </c>
    </row>
    <row r="8" spans="1:9" x14ac:dyDescent="0.25">
      <c r="A8" s="59" t="str">
        <f>programi!$A$2</f>
        <v>BF</v>
      </c>
      <c r="B8" s="60">
        <v>2016</v>
      </c>
      <c r="C8" s="60" t="s">
        <v>24</v>
      </c>
      <c r="D8" s="60" t="s">
        <v>42</v>
      </c>
      <c r="E8" s="60" t="s">
        <v>22</v>
      </c>
      <c r="F8" s="60" t="s">
        <v>40</v>
      </c>
      <c r="G8" s="29" t="s">
        <v>52</v>
      </c>
      <c r="H8" s="81">
        <v>0</v>
      </c>
      <c r="I8" s="82">
        <v>0</v>
      </c>
    </row>
    <row r="9" spans="1:9" x14ac:dyDescent="0.25">
      <c r="A9" s="61" t="str">
        <f>programi!$A$2</f>
        <v>BF</v>
      </c>
      <c r="B9" s="60">
        <v>2016</v>
      </c>
      <c r="C9" s="60" t="s">
        <v>24</v>
      </c>
      <c r="D9" s="62" t="s">
        <v>42</v>
      </c>
      <c r="E9" s="62" t="s">
        <v>22</v>
      </c>
      <c r="F9" s="62" t="s">
        <v>41</v>
      </c>
      <c r="G9" s="30" t="s">
        <v>52</v>
      </c>
      <c r="H9" s="83">
        <v>0</v>
      </c>
      <c r="I9" s="84">
        <v>0</v>
      </c>
    </row>
    <row r="10" spans="1:9" x14ac:dyDescent="0.25">
      <c r="A10" s="59" t="str">
        <f>programi!$A$2</f>
        <v>BF</v>
      </c>
      <c r="B10" s="60">
        <v>2016</v>
      </c>
      <c r="C10" s="60" t="s">
        <v>24</v>
      </c>
      <c r="D10" s="60" t="s">
        <v>19</v>
      </c>
      <c r="E10" s="68"/>
      <c r="F10" s="60" t="s">
        <v>40</v>
      </c>
      <c r="G10" s="29" t="s">
        <v>52</v>
      </c>
      <c r="H10" s="81">
        <v>3</v>
      </c>
      <c r="I10" s="82">
        <v>5</v>
      </c>
    </row>
    <row r="11" spans="1:9" x14ac:dyDescent="0.25">
      <c r="A11" s="61" t="str">
        <f>programi!$A$2</f>
        <v>BF</v>
      </c>
      <c r="B11" s="60">
        <v>2016</v>
      </c>
      <c r="C11" s="60" t="s">
        <v>24</v>
      </c>
      <c r="D11" s="62" t="s">
        <v>19</v>
      </c>
      <c r="E11" s="68"/>
      <c r="F11" s="62" t="s">
        <v>41</v>
      </c>
      <c r="G11" s="30" t="s">
        <v>52</v>
      </c>
      <c r="H11" s="83">
        <v>0</v>
      </c>
      <c r="I11" s="84">
        <v>0</v>
      </c>
    </row>
    <row r="12" spans="1:9" x14ac:dyDescent="0.25">
      <c r="A12" s="59" t="str">
        <f>programi!$A$2</f>
        <v>BF</v>
      </c>
      <c r="B12" s="60">
        <v>2016</v>
      </c>
      <c r="C12" s="60" t="s">
        <v>24</v>
      </c>
      <c r="D12" s="60" t="s">
        <v>36</v>
      </c>
      <c r="E12" s="60" t="s">
        <v>20</v>
      </c>
      <c r="F12" s="60" t="s">
        <v>40</v>
      </c>
      <c r="G12" s="29" t="s">
        <v>52</v>
      </c>
      <c r="H12" s="81">
        <v>0</v>
      </c>
      <c r="I12" s="82">
        <v>0</v>
      </c>
    </row>
    <row r="13" spans="1:9" x14ac:dyDescent="0.25">
      <c r="A13" s="61" t="str">
        <f>programi!$A$2</f>
        <v>BF</v>
      </c>
      <c r="B13" s="60">
        <v>2016</v>
      </c>
      <c r="C13" s="60" t="s">
        <v>24</v>
      </c>
      <c r="D13" s="62" t="s">
        <v>36</v>
      </c>
      <c r="E13" s="62" t="s">
        <v>20</v>
      </c>
      <c r="F13" s="62" t="s">
        <v>41</v>
      </c>
      <c r="G13" s="30" t="s">
        <v>52</v>
      </c>
      <c r="H13" s="83">
        <v>0</v>
      </c>
      <c r="I13" s="84">
        <v>0</v>
      </c>
    </row>
    <row r="14" spans="1:9" x14ac:dyDescent="0.25">
      <c r="A14" s="59" t="str">
        <f>programi!$A$2</f>
        <v>BF</v>
      </c>
      <c r="B14" s="60">
        <v>2016</v>
      </c>
      <c r="C14" s="60" t="s">
        <v>24</v>
      </c>
      <c r="D14" s="60" t="s">
        <v>36</v>
      </c>
      <c r="E14" s="60" t="s">
        <v>21</v>
      </c>
      <c r="F14" s="60" t="s">
        <v>40</v>
      </c>
      <c r="G14" s="29" t="s">
        <v>52</v>
      </c>
      <c r="H14" s="81">
        <v>0</v>
      </c>
      <c r="I14" s="82">
        <v>0</v>
      </c>
    </row>
    <row r="15" spans="1:9" x14ac:dyDescent="0.25">
      <c r="A15" s="61" t="str">
        <f>programi!$A$2</f>
        <v>BF</v>
      </c>
      <c r="B15" s="60">
        <v>2016</v>
      </c>
      <c r="C15" s="60" t="s">
        <v>24</v>
      </c>
      <c r="D15" s="62" t="s">
        <v>36</v>
      </c>
      <c r="E15" s="62" t="s">
        <v>21</v>
      </c>
      <c r="F15" s="62" t="s">
        <v>41</v>
      </c>
      <c r="G15" s="30" t="s">
        <v>52</v>
      </c>
      <c r="H15" s="83">
        <v>0</v>
      </c>
      <c r="I15" s="84">
        <v>0</v>
      </c>
    </row>
    <row r="16" spans="1:9" x14ac:dyDescent="0.25">
      <c r="A16" s="59" t="str">
        <f>programi!$A$2</f>
        <v>BF</v>
      </c>
      <c r="B16" s="60">
        <v>2016</v>
      </c>
      <c r="C16" s="60" t="s">
        <v>24</v>
      </c>
      <c r="D16" s="60" t="s">
        <v>39</v>
      </c>
      <c r="E16" s="60" t="s">
        <v>20</v>
      </c>
      <c r="F16" s="60" t="s">
        <v>40</v>
      </c>
      <c r="G16" s="29" t="s">
        <v>53</v>
      </c>
      <c r="H16" s="81">
        <v>0</v>
      </c>
      <c r="I16" s="82">
        <v>1</v>
      </c>
    </row>
    <row r="17" spans="1:9" x14ac:dyDescent="0.25">
      <c r="A17" s="61" t="str">
        <f>programi!$A$2</f>
        <v>BF</v>
      </c>
      <c r="B17" s="60">
        <v>2016</v>
      </c>
      <c r="C17" s="60" t="s">
        <v>24</v>
      </c>
      <c r="D17" s="62" t="s">
        <v>39</v>
      </c>
      <c r="E17" s="62" t="s">
        <v>20</v>
      </c>
      <c r="F17" s="62" t="s">
        <v>41</v>
      </c>
      <c r="G17" s="30" t="s">
        <v>53</v>
      </c>
      <c r="H17" s="83">
        <v>0</v>
      </c>
      <c r="I17" s="84">
        <v>0</v>
      </c>
    </row>
    <row r="18" spans="1:9" x14ac:dyDescent="0.25">
      <c r="A18" s="59" t="str">
        <f>programi!$A$2</f>
        <v>BF</v>
      </c>
      <c r="B18" s="60">
        <v>2016</v>
      </c>
      <c r="C18" s="60" t="s">
        <v>24</v>
      </c>
      <c r="D18" s="60" t="s">
        <v>39</v>
      </c>
      <c r="E18" s="60" t="s">
        <v>21</v>
      </c>
      <c r="F18" s="60" t="s">
        <v>40</v>
      </c>
      <c r="G18" s="29" t="s">
        <v>53</v>
      </c>
      <c r="H18" s="81">
        <v>0</v>
      </c>
      <c r="I18" s="82">
        <v>0</v>
      </c>
    </row>
    <row r="19" spans="1:9" x14ac:dyDescent="0.25">
      <c r="A19" s="61" t="str">
        <f>programi!$A$2</f>
        <v>BF</v>
      </c>
      <c r="B19" s="60">
        <v>2016</v>
      </c>
      <c r="C19" s="60" t="s">
        <v>24</v>
      </c>
      <c r="D19" s="62" t="s">
        <v>39</v>
      </c>
      <c r="E19" s="62" t="s">
        <v>21</v>
      </c>
      <c r="F19" s="62" t="s">
        <v>41</v>
      </c>
      <c r="G19" s="30" t="s">
        <v>53</v>
      </c>
      <c r="H19" s="83">
        <v>0</v>
      </c>
      <c r="I19" s="84">
        <v>0</v>
      </c>
    </row>
    <row r="20" spans="1:9" x14ac:dyDescent="0.25">
      <c r="A20" s="59" t="str">
        <f>programi!$A$2</f>
        <v>BF</v>
      </c>
      <c r="B20" s="60">
        <v>2016</v>
      </c>
      <c r="C20" s="60" t="s">
        <v>24</v>
      </c>
      <c r="D20" s="60" t="s">
        <v>42</v>
      </c>
      <c r="E20" s="60" t="s">
        <v>188</v>
      </c>
      <c r="F20" s="60" t="s">
        <v>40</v>
      </c>
      <c r="G20" s="29" t="s">
        <v>53</v>
      </c>
      <c r="H20" s="81">
        <v>1</v>
      </c>
      <c r="I20" s="82">
        <v>5</v>
      </c>
    </row>
    <row r="21" spans="1:9" x14ac:dyDescent="0.25">
      <c r="A21" s="61" t="str">
        <f>programi!$A$2</f>
        <v>BF</v>
      </c>
      <c r="B21" s="60">
        <v>2016</v>
      </c>
      <c r="C21" s="60" t="s">
        <v>24</v>
      </c>
      <c r="D21" s="62" t="s">
        <v>42</v>
      </c>
      <c r="E21" s="60" t="s">
        <v>188</v>
      </c>
      <c r="F21" s="62" t="s">
        <v>41</v>
      </c>
      <c r="G21" s="30" t="s">
        <v>53</v>
      </c>
      <c r="H21" s="83">
        <v>0</v>
      </c>
      <c r="I21" s="84">
        <v>0</v>
      </c>
    </row>
    <row r="22" spans="1:9" x14ac:dyDescent="0.25">
      <c r="A22" s="59" t="str">
        <f>programi!$A$2</f>
        <v>BF</v>
      </c>
      <c r="B22" s="60">
        <v>2016</v>
      </c>
      <c r="C22" s="60" t="s">
        <v>24</v>
      </c>
      <c r="D22" s="60" t="s">
        <v>42</v>
      </c>
      <c r="E22" s="60" t="s">
        <v>22</v>
      </c>
      <c r="F22" s="60" t="s">
        <v>40</v>
      </c>
      <c r="G22" s="29" t="s">
        <v>53</v>
      </c>
      <c r="H22" s="81">
        <v>0</v>
      </c>
      <c r="I22" s="82">
        <v>0</v>
      </c>
    </row>
    <row r="23" spans="1:9" x14ac:dyDescent="0.25">
      <c r="A23" s="61" t="str">
        <f>programi!$A$2</f>
        <v>BF</v>
      </c>
      <c r="B23" s="60">
        <v>2016</v>
      </c>
      <c r="C23" s="60" t="s">
        <v>24</v>
      </c>
      <c r="D23" s="62" t="s">
        <v>42</v>
      </c>
      <c r="E23" s="62" t="s">
        <v>22</v>
      </c>
      <c r="F23" s="62" t="s">
        <v>41</v>
      </c>
      <c r="G23" s="30" t="s">
        <v>53</v>
      </c>
      <c r="H23" s="83">
        <v>0</v>
      </c>
      <c r="I23" s="84">
        <v>0</v>
      </c>
    </row>
    <row r="24" spans="1:9" x14ac:dyDescent="0.25">
      <c r="A24" s="59" t="str">
        <f>programi!$A$2</f>
        <v>BF</v>
      </c>
      <c r="B24" s="60">
        <v>2016</v>
      </c>
      <c r="C24" s="60" t="s">
        <v>24</v>
      </c>
      <c r="D24" s="60" t="s">
        <v>19</v>
      </c>
      <c r="E24" s="68"/>
      <c r="F24" s="60" t="s">
        <v>40</v>
      </c>
      <c r="G24" s="29" t="s">
        <v>53</v>
      </c>
      <c r="H24" s="81">
        <v>3</v>
      </c>
      <c r="I24" s="82">
        <v>2</v>
      </c>
    </row>
    <row r="25" spans="1:9" x14ac:dyDescent="0.25">
      <c r="A25" s="61" t="str">
        <f>programi!$A$2</f>
        <v>BF</v>
      </c>
      <c r="B25" s="60">
        <v>2016</v>
      </c>
      <c r="C25" s="60" t="s">
        <v>24</v>
      </c>
      <c r="D25" s="62" t="s">
        <v>19</v>
      </c>
      <c r="E25" s="68"/>
      <c r="F25" s="62" t="s">
        <v>41</v>
      </c>
      <c r="G25" s="30" t="s">
        <v>53</v>
      </c>
      <c r="H25" s="83">
        <v>0</v>
      </c>
      <c r="I25" s="84">
        <v>0</v>
      </c>
    </row>
    <row r="26" spans="1:9" x14ac:dyDescent="0.25">
      <c r="A26" s="59" t="str">
        <f>programi!$A$2</f>
        <v>BF</v>
      </c>
      <c r="B26" s="60">
        <v>2016</v>
      </c>
      <c r="C26" s="60" t="s">
        <v>24</v>
      </c>
      <c r="D26" s="60" t="s">
        <v>36</v>
      </c>
      <c r="E26" s="60" t="s">
        <v>20</v>
      </c>
      <c r="F26" s="60" t="s">
        <v>40</v>
      </c>
      <c r="G26" s="29" t="s">
        <v>53</v>
      </c>
      <c r="H26" s="81">
        <v>0</v>
      </c>
      <c r="I26" s="82">
        <v>0</v>
      </c>
    </row>
    <row r="27" spans="1:9" x14ac:dyDescent="0.25">
      <c r="A27" s="61" t="str">
        <f>programi!$A$2</f>
        <v>BF</v>
      </c>
      <c r="B27" s="60">
        <v>2016</v>
      </c>
      <c r="C27" s="60" t="s">
        <v>24</v>
      </c>
      <c r="D27" s="62" t="s">
        <v>36</v>
      </c>
      <c r="E27" s="62" t="s">
        <v>20</v>
      </c>
      <c r="F27" s="62" t="s">
        <v>41</v>
      </c>
      <c r="G27" s="30" t="s">
        <v>53</v>
      </c>
      <c r="H27" s="83">
        <v>0</v>
      </c>
      <c r="I27" s="84">
        <v>0</v>
      </c>
    </row>
    <row r="28" spans="1:9" x14ac:dyDescent="0.25">
      <c r="A28" s="59" t="str">
        <f>programi!$A$2</f>
        <v>BF</v>
      </c>
      <c r="B28" s="60">
        <v>2016</v>
      </c>
      <c r="C28" s="60" t="s">
        <v>24</v>
      </c>
      <c r="D28" s="60" t="s">
        <v>36</v>
      </c>
      <c r="E28" s="60" t="s">
        <v>21</v>
      </c>
      <c r="F28" s="60" t="s">
        <v>40</v>
      </c>
      <c r="G28" s="29" t="s">
        <v>53</v>
      </c>
      <c r="H28" s="81">
        <v>0</v>
      </c>
      <c r="I28" s="82">
        <v>0</v>
      </c>
    </row>
    <row r="29" spans="1:9" x14ac:dyDescent="0.25">
      <c r="A29" s="61" t="str">
        <f>programi!$A$2</f>
        <v>BF</v>
      </c>
      <c r="B29" s="60">
        <v>2016</v>
      </c>
      <c r="C29" s="60" t="s">
        <v>24</v>
      </c>
      <c r="D29" s="62" t="s">
        <v>36</v>
      </c>
      <c r="E29" s="62" t="s">
        <v>21</v>
      </c>
      <c r="F29" s="62" t="s">
        <v>41</v>
      </c>
      <c r="G29" s="30" t="s">
        <v>53</v>
      </c>
      <c r="H29" s="83">
        <v>0</v>
      </c>
      <c r="I29" s="84">
        <v>0</v>
      </c>
    </row>
    <row r="30" spans="1:9" ht="45" x14ac:dyDescent="0.25">
      <c r="A30" s="59" t="str">
        <f>programi!$A$2</f>
        <v>BF</v>
      </c>
      <c r="B30" s="60">
        <v>2016</v>
      </c>
      <c r="C30" s="60" t="s">
        <v>24</v>
      </c>
      <c r="D30" s="60" t="s">
        <v>39</v>
      </c>
      <c r="E30" s="60" t="s">
        <v>20</v>
      </c>
      <c r="F30" s="60" t="s">
        <v>40</v>
      </c>
      <c r="G30" s="29" t="s">
        <v>54</v>
      </c>
      <c r="H30" s="81">
        <v>2</v>
      </c>
      <c r="I30" s="82">
        <v>7</v>
      </c>
    </row>
    <row r="31" spans="1:9" ht="45" x14ac:dyDescent="0.25">
      <c r="A31" s="61" t="str">
        <f>programi!$A$2</f>
        <v>BF</v>
      </c>
      <c r="B31" s="60">
        <v>2016</v>
      </c>
      <c r="C31" s="60" t="s">
        <v>24</v>
      </c>
      <c r="D31" s="62" t="s">
        <v>39</v>
      </c>
      <c r="E31" s="62" t="s">
        <v>20</v>
      </c>
      <c r="F31" s="62" t="s">
        <v>41</v>
      </c>
      <c r="G31" s="30" t="s">
        <v>54</v>
      </c>
      <c r="H31" s="83">
        <v>0</v>
      </c>
      <c r="I31" s="84">
        <v>0</v>
      </c>
    </row>
    <row r="32" spans="1:9" ht="45" x14ac:dyDescent="0.25">
      <c r="A32" s="59" t="str">
        <f>programi!$A$2</f>
        <v>BF</v>
      </c>
      <c r="B32" s="60">
        <v>2016</v>
      </c>
      <c r="C32" s="60" t="s">
        <v>24</v>
      </c>
      <c r="D32" s="60" t="s">
        <v>39</v>
      </c>
      <c r="E32" s="60" t="s">
        <v>21</v>
      </c>
      <c r="F32" s="60" t="s">
        <v>40</v>
      </c>
      <c r="G32" s="29" t="s">
        <v>54</v>
      </c>
      <c r="H32" s="81">
        <v>1</v>
      </c>
      <c r="I32" s="82">
        <v>0</v>
      </c>
    </row>
    <row r="33" spans="1:9" ht="45" x14ac:dyDescent="0.25">
      <c r="A33" s="61" t="str">
        <f>programi!$A$2</f>
        <v>BF</v>
      </c>
      <c r="B33" s="60">
        <v>2016</v>
      </c>
      <c r="C33" s="60" t="s">
        <v>24</v>
      </c>
      <c r="D33" s="62" t="s">
        <v>39</v>
      </c>
      <c r="E33" s="62" t="s">
        <v>21</v>
      </c>
      <c r="F33" s="62" t="s">
        <v>41</v>
      </c>
      <c r="G33" s="30" t="s">
        <v>54</v>
      </c>
      <c r="H33" s="83">
        <v>0</v>
      </c>
      <c r="I33" s="84">
        <v>0</v>
      </c>
    </row>
    <row r="34" spans="1:9" ht="45" x14ac:dyDescent="0.25">
      <c r="A34" s="59" t="str">
        <f>programi!$A$2</f>
        <v>BF</v>
      </c>
      <c r="B34" s="60">
        <v>2016</v>
      </c>
      <c r="C34" s="60" t="s">
        <v>24</v>
      </c>
      <c r="D34" s="60" t="s">
        <v>42</v>
      </c>
      <c r="E34" s="60" t="s">
        <v>188</v>
      </c>
      <c r="F34" s="60" t="s">
        <v>40</v>
      </c>
      <c r="G34" s="29" t="s">
        <v>54</v>
      </c>
      <c r="H34" s="81">
        <v>1</v>
      </c>
      <c r="I34" s="82">
        <v>10</v>
      </c>
    </row>
    <row r="35" spans="1:9" ht="45" x14ac:dyDescent="0.25">
      <c r="A35" s="61" t="str">
        <f>programi!$A$2</f>
        <v>BF</v>
      </c>
      <c r="B35" s="60">
        <v>2016</v>
      </c>
      <c r="C35" s="60" t="s">
        <v>24</v>
      </c>
      <c r="D35" s="62" t="s">
        <v>42</v>
      </c>
      <c r="E35" s="60" t="s">
        <v>188</v>
      </c>
      <c r="F35" s="62" t="s">
        <v>41</v>
      </c>
      <c r="G35" s="30" t="s">
        <v>54</v>
      </c>
      <c r="H35" s="83">
        <v>0</v>
      </c>
      <c r="I35" s="84">
        <v>0</v>
      </c>
    </row>
    <row r="36" spans="1:9" ht="45" x14ac:dyDescent="0.25">
      <c r="A36" s="59" t="str">
        <f>programi!$A$2</f>
        <v>BF</v>
      </c>
      <c r="B36" s="60">
        <v>2016</v>
      </c>
      <c r="C36" s="60" t="s">
        <v>24</v>
      </c>
      <c r="D36" s="60" t="s">
        <v>42</v>
      </c>
      <c r="E36" s="60" t="s">
        <v>22</v>
      </c>
      <c r="F36" s="60" t="s">
        <v>40</v>
      </c>
      <c r="G36" s="29" t="s">
        <v>54</v>
      </c>
      <c r="H36" s="81">
        <v>0</v>
      </c>
      <c r="I36" s="82">
        <v>0</v>
      </c>
    </row>
    <row r="37" spans="1:9" ht="45" x14ac:dyDescent="0.25">
      <c r="A37" s="61" t="str">
        <f>programi!$A$2</f>
        <v>BF</v>
      </c>
      <c r="B37" s="60">
        <v>2016</v>
      </c>
      <c r="C37" s="60" t="s">
        <v>24</v>
      </c>
      <c r="D37" s="62" t="s">
        <v>42</v>
      </c>
      <c r="E37" s="62" t="s">
        <v>22</v>
      </c>
      <c r="F37" s="62" t="s">
        <v>41</v>
      </c>
      <c r="G37" s="30" t="s">
        <v>54</v>
      </c>
      <c r="H37" s="83">
        <v>0</v>
      </c>
      <c r="I37" s="84">
        <v>0</v>
      </c>
    </row>
    <row r="38" spans="1:9" ht="45" x14ac:dyDescent="0.25">
      <c r="A38" s="59" t="str">
        <f>programi!$A$2</f>
        <v>BF</v>
      </c>
      <c r="B38" s="60">
        <v>2016</v>
      </c>
      <c r="C38" s="60" t="s">
        <v>24</v>
      </c>
      <c r="D38" s="60" t="s">
        <v>19</v>
      </c>
      <c r="E38" s="68"/>
      <c r="F38" s="60" t="s">
        <v>40</v>
      </c>
      <c r="G38" s="29" t="s">
        <v>54</v>
      </c>
      <c r="H38" s="81">
        <v>2</v>
      </c>
      <c r="I38" s="82">
        <v>7</v>
      </c>
    </row>
    <row r="39" spans="1:9" ht="45" x14ac:dyDescent="0.25">
      <c r="A39" s="61" t="str">
        <f>programi!$A$2</f>
        <v>BF</v>
      </c>
      <c r="B39" s="60">
        <v>2016</v>
      </c>
      <c r="C39" s="60" t="s">
        <v>24</v>
      </c>
      <c r="D39" s="62" t="s">
        <v>19</v>
      </c>
      <c r="E39" s="68"/>
      <c r="F39" s="62" t="s">
        <v>41</v>
      </c>
      <c r="G39" s="30" t="s">
        <v>54</v>
      </c>
      <c r="H39" s="83">
        <v>0</v>
      </c>
      <c r="I39" s="84">
        <v>0</v>
      </c>
    </row>
    <row r="40" spans="1:9" ht="45" x14ac:dyDescent="0.25">
      <c r="A40" s="59" t="str">
        <f>programi!$A$2</f>
        <v>BF</v>
      </c>
      <c r="B40" s="60">
        <v>2016</v>
      </c>
      <c r="C40" s="60" t="s">
        <v>24</v>
      </c>
      <c r="D40" s="60" t="s">
        <v>36</v>
      </c>
      <c r="E40" s="60" t="s">
        <v>20</v>
      </c>
      <c r="F40" s="60" t="s">
        <v>40</v>
      </c>
      <c r="G40" s="29" t="s">
        <v>54</v>
      </c>
      <c r="H40" s="81">
        <v>0</v>
      </c>
      <c r="I40" s="82">
        <v>0</v>
      </c>
    </row>
    <row r="41" spans="1:9" ht="45" x14ac:dyDescent="0.25">
      <c r="A41" s="61" t="str">
        <f>programi!$A$2</f>
        <v>BF</v>
      </c>
      <c r="B41" s="60">
        <v>2016</v>
      </c>
      <c r="C41" s="60" t="s">
        <v>24</v>
      </c>
      <c r="D41" s="62" t="s">
        <v>36</v>
      </c>
      <c r="E41" s="62" t="s">
        <v>20</v>
      </c>
      <c r="F41" s="62" t="s">
        <v>41</v>
      </c>
      <c r="G41" s="30" t="s">
        <v>54</v>
      </c>
      <c r="H41" s="83">
        <v>0</v>
      </c>
      <c r="I41" s="84">
        <v>0</v>
      </c>
    </row>
    <row r="42" spans="1:9" ht="45" x14ac:dyDescent="0.25">
      <c r="A42" s="59" t="str">
        <f>programi!$A$2</f>
        <v>BF</v>
      </c>
      <c r="B42" s="60">
        <v>2016</v>
      </c>
      <c r="C42" s="60" t="s">
        <v>24</v>
      </c>
      <c r="D42" s="60" t="s">
        <v>36</v>
      </c>
      <c r="E42" s="60" t="s">
        <v>21</v>
      </c>
      <c r="F42" s="60" t="s">
        <v>40</v>
      </c>
      <c r="G42" s="29" t="s">
        <v>54</v>
      </c>
      <c r="H42" s="81">
        <v>0</v>
      </c>
      <c r="I42" s="82">
        <v>0</v>
      </c>
    </row>
    <row r="43" spans="1:9" ht="45" x14ac:dyDescent="0.25">
      <c r="A43" s="61" t="str">
        <f>programi!$A$2</f>
        <v>BF</v>
      </c>
      <c r="B43" s="60">
        <v>2016</v>
      </c>
      <c r="C43" s="60" t="s">
        <v>24</v>
      </c>
      <c r="D43" s="62" t="s">
        <v>36</v>
      </c>
      <c r="E43" s="62" t="s">
        <v>21</v>
      </c>
      <c r="F43" s="62" t="s">
        <v>41</v>
      </c>
      <c r="G43" s="30" t="s">
        <v>54</v>
      </c>
      <c r="H43" s="83">
        <v>0</v>
      </c>
      <c r="I43" s="84">
        <v>0</v>
      </c>
    </row>
    <row r="44" spans="1:9" ht="45" x14ac:dyDescent="0.25">
      <c r="A44" s="59" t="str">
        <f>programi!$A$2</f>
        <v>BF</v>
      </c>
      <c r="B44" s="60">
        <v>2016</v>
      </c>
      <c r="C44" s="60" t="s">
        <v>24</v>
      </c>
      <c r="D44" s="60" t="s">
        <v>39</v>
      </c>
      <c r="E44" s="60" t="s">
        <v>20</v>
      </c>
      <c r="F44" s="60" t="s">
        <v>40</v>
      </c>
      <c r="G44" s="29" t="s">
        <v>55</v>
      </c>
      <c r="H44" s="81">
        <v>3</v>
      </c>
      <c r="I44" s="82">
        <v>8</v>
      </c>
    </row>
    <row r="45" spans="1:9" ht="45" x14ac:dyDescent="0.25">
      <c r="A45" s="61" t="str">
        <f>programi!$A$2</f>
        <v>BF</v>
      </c>
      <c r="B45" s="60">
        <v>2016</v>
      </c>
      <c r="C45" s="60" t="s">
        <v>24</v>
      </c>
      <c r="D45" s="62" t="s">
        <v>39</v>
      </c>
      <c r="E45" s="62" t="s">
        <v>20</v>
      </c>
      <c r="F45" s="62" t="s">
        <v>41</v>
      </c>
      <c r="G45" s="30" t="s">
        <v>56</v>
      </c>
      <c r="H45" s="83">
        <v>0</v>
      </c>
      <c r="I45" s="84">
        <v>0</v>
      </c>
    </row>
    <row r="46" spans="1:9" ht="45" x14ac:dyDescent="0.25">
      <c r="A46" s="59" t="str">
        <f>programi!$A$2</f>
        <v>BF</v>
      </c>
      <c r="B46" s="60">
        <v>2016</v>
      </c>
      <c r="C46" s="60" t="s">
        <v>24</v>
      </c>
      <c r="D46" s="60" t="s">
        <v>39</v>
      </c>
      <c r="E46" s="60" t="s">
        <v>21</v>
      </c>
      <c r="F46" s="60" t="s">
        <v>40</v>
      </c>
      <c r="G46" s="29" t="s">
        <v>56</v>
      </c>
      <c r="H46" s="81">
        <v>1</v>
      </c>
      <c r="I46" s="82">
        <v>0</v>
      </c>
    </row>
    <row r="47" spans="1:9" ht="45" x14ac:dyDescent="0.25">
      <c r="A47" s="61" t="str">
        <f>programi!$A$2</f>
        <v>BF</v>
      </c>
      <c r="B47" s="60">
        <v>2016</v>
      </c>
      <c r="C47" s="60" t="s">
        <v>24</v>
      </c>
      <c r="D47" s="62" t="s">
        <v>39</v>
      </c>
      <c r="E47" s="62" t="s">
        <v>21</v>
      </c>
      <c r="F47" s="62" t="s">
        <v>41</v>
      </c>
      <c r="G47" s="30" t="s">
        <v>56</v>
      </c>
      <c r="H47" s="83">
        <v>0</v>
      </c>
      <c r="I47" s="84">
        <v>0</v>
      </c>
    </row>
    <row r="48" spans="1:9" ht="45" x14ac:dyDescent="0.25">
      <c r="A48" s="59" t="str">
        <f>programi!$A$2</f>
        <v>BF</v>
      </c>
      <c r="B48" s="60">
        <v>2016</v>
      </c>
      <c r="C48" s="60" t="s">
        <v>24</v>
      </c>
      <c r="D48" s="60" t="s">
        <v>42</v>
      </c>
      <c r="E48" s="60" t="s">
        <v>188</v>
      </c>
      <c r="F48" s="60" t="s">
        <v>40</v>
      </c>
      <c r="G48" s="29" t="s">
        <v>56</v>
      </c>
      <c r="H48" s="81">
        <v>6</v>
      </c>
      <c r="I48" s="82">
        <v>5</v>
      </c>
    </row>
    <row r="49" spans="1:9" ht="45" x14ac:dyDescent="0.25">
      <c r="A49" s="61" t="str">
        <f>programi!$A$2</f>
        <v>BF</v>
      </c>
      <c r="B49" s="60">
        <v>2016</v>
      </c>
      <c r="C49" s="60" t="s">
        <v>24</v>
      </c>
      <c r="D49" s="62" t="s">
        <v>42</v>
      </c>
      <c r="E49" s="60" t="s">
        <v>188</v>
      </c>
      <c r="F49" s="62" t="s">
        <v>41</v>
      </c>
      <c r="G49" s="30" t="s">
        <v>56</v>
      </c>
      <c r="H49" s="83">
        <v>0</v>
      </c>
      <c r="I49" s="84">
        <v>0</v>
      </c>
    </row>
    <row r="50" spans="1:9" ht="45" x14ac:dyDescent="0.25">
      <c r="A50" s="59" t="str">
        <f>programi!$A$2</f>
        <v>BF</v>
      </c>
      <c r="B50" s="60">
        <v>2016</v>
      </c>
      <c r="C50" s="60" t="s">
        <v>24</v>
      </c>
      <c r="D50" s="60" t="s">
        <v>42</v>
      </c>
      <c r="E50" s="60" t="s">
        <v>22</v>
      </c>
      <c r="F50" s="60" t="s">
        <v>40</v>
      </c>
      <c r="G50" s="29" t="s">
        <v>56</v>
      </c>
      <c r="H50" s="81">
        <v>0</v>
      </c>
      <c r="I50" s="82">
        <v>0</v>
      </c>
    </row>
    <row r="51" spans="1:9" ht="45" x14ac:dyDescent="0.25">
      <c r="A51" s="61" t="str">
        <f>programi!$A$2</f>
        <v>BF</v>
      </c>
      <c r="B51" s="60">
        <v>2016</v>
      </c>
      <c r="C51" s="60" t="s">
        <v>24</v>
      </c>
      <c r="D51" s="62" t="s">
        <v>42</v>
      </c>
      <c r="E51" s="62" t="s">
        <v>22</v>
      </c>
      <c r="F51" s="62" t="s">
        <v>41</v>
      </c>
      <c r="G51" s="30" t="s">
        <v>56</v>
      </c>
      <c r="H51" s="83">
        <v>0</v>
      </c>
      <c r="I51" s="84">
        <v>0</v>
      </c>
    </row>
    <row r="52" spans="1:9" ht="45" x14ac:dyDescent="0.25">
      <c r="A52" s="59" t="str">
        <f>programi!$A$2</f>
        <v>BF</v>
      </c>
      <c r="B52" s="60">
        <v>2016</v>
      </c>
      <c r="C52" s="60" t="s">
        <v>24</v>
      </c>
      <c r="D52" s="60" t="s">
        <v>19</v>
      </c>
      <c r="E52" s="68"/>
      <c r="F52" s="60" t="s">
        <v>40</v>
      </c>
      <c r="G52" s="29" t="s">
        <v>56</v>
      </c>
      <c r="H52" s="81">
        <v>3</v>
      </c>
      <c r="I52" s="82">
        <v>8</v>
      </c>
    </row>
    <row r="53" spans="1:9" ht="45" x14ac:dyDescent="0.25">
      <c r="A53" s="61" t="str">
        <f>programi!$A$2</f>
        <v>BF</v>
      </c>
      <c r="B53" s="60">
        <v>2016</v>
      </c>
      <c r="C53" s="60" t="s">
        <v>24</v>
      </c>
      <c r="D53" s="62" t="s">
        <v>19</v>
      </c>
      <c r="E53" s="68"/>
      <c r="F53" s="62" t="s">
        <v>41</v>
      </c>
      <c r="G53" s="30" t="s">
        <v>56</v>
      </c>
      <c r="H53" s="83">
        <v>0</v>
      </c>
      <c r="I53" s="84">
        <v>0</v>
      </c>
    </row>
    <row r="54" spans="1:9" ht="45" x14ac:dyDescent="0.25">
      <c r="A54" s="59" t="str">
        <f>programi!$A$2</f>
        <v>BF</v>
      </c>
      <c r="B54" s="60">
        <v>2016</v>
      </c>
      <c r="C54" s="60" t="s">
        <v>24</v>
      </c>
      <c r="D54" s="60" t="s">
        <v>36</v>
      </c>
      <c r="E54" s="60" t="s">
        <v>20</v>
      </c>
      <c r="F54" s="60" t="s">
        <v>40</v>
      </c>
      <c r="G54" s="29" t="s">
        <v>56</v>
      </c>
      <c r="H54" s="81">
        <v>0</v>
      </c>
      <c r="I54" s="82">
        <v>0</v>
      </c>
    </row>
    <row r="55" spans="1:9" ht="45" x14ac:dyDescent="0.25">
      <c r="A55" s="61" t="str">
        <f>programi!$A$2</f>
        <v>BF</v>
      </c>
      <c r="B55" s="60">
        <v>2016</v>
      </c>
      <c r="C55" s="60" t="s">
        <v>24</v>
      </c>
      <c r="D55" s="62" t="s">
        <v>36</v>
      </c>
      <c r="E55" s="62" t="s">
        <v>20</v>
      </c>
      <c r="F55" s="62" t="s">
        <v>41</v>
      </c>
      <c r="G55" s="30" t="s">
        <v>56</v>
      </c>
      <c r="H55" s="83">
        <v>0</v>
      </c>
      <c r="I55" s="84">
        <v>0</v>
      </c>
    </row>
    <row r="56" spans="1:9" ht="45" x14ac:dyDescent="0.25">
      <c r="A56" s="59" t="str">
        <f>programi!$A$2</f>
        <v>BF</v>
      </c>
      <c r="B56" s="60">
        <v>2016</v>
      </c>
      <c r="C56" s="60" t="s">
        <v>24</v>
      </c>
      <c r="D56" s="60" t="s">
        <v>36</v>
      </c>
      <c r="E56" s="60" t="s">
        <v>21</v>
      </c>
      <c r="F56" s="60" t="s">
        <v>40</v>
      </c>
      <c r="G56" s="29" t="s">
        <v>56</v>
      </c>
      <c r="H56" s="81">
        <v>0</v>
      </c>
      <c r="I56" s="82">
        <v>0</v>
      </c>
    </row>
    <row r="57" spans="1:9" ht="45" x14ac:dyDescent="0.25">
      <c r="A57" s="61" t="str">
        <f>programi!$A$2</f>
        <v>BF</v>
      </c>
      <c r="B57" s="60">
        <v>2016</v>
      </c>
      <c r="C57" s="60" t="s">
        <v>24</v>
      </c>
      <c r="D57" s="62" t="s">
        <v>36</v>
      </c>
      <c r="E57" s="62" t="s">
        <v>21</v>
      </c>
      <c r="F57" s="62" t="s">
        <v>41</v>
      </c>
      <c r="G57" s="30" t="s">
        <v>56</v>
      </c>
      <c r="H57" s="83">
        <v>0</v>
      </c>
      <c r="I57" s="84">
        <v>0</v>
      </c>
    </row>
    <row r="58" spans="1:9" x14ac:dyDescent="0.25">
      <c r="H58" s="158">
        <f>SUM(H2:H57)</f>
        <v>242</v>
      </c>
      <c r="I58" s="158">
        <f>SUM(I2:I57)</f>
        <v>123</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H2" sqref="H2:I41"/>
    </sheetView>
  </sheetViews>
  <sheetFormatPr defaultRowHeight="15" x14ac:dyDescent="0.25"/>
  <cols>
    <col min="1" max="1" width="12" customWidth="1"/>
    <col min="2" max="2" width="21" style="53" customWidth="1"/>
    <col min="3" max="3" width="13.140625" customWidth="1"/>
    <col min="4" max="4" width="18.85546875" customWidth="1"/>
    <col min="5" max="5" width="43.28515625" customWidth="1"/>
    <col min="6" max="6" width="16.7109375" customWidth="1"/>
    <col min="7" max="7" width="28.5703125" style="1" customWidth="1"/>
    <col min="8" max="8" width="20" customWidth="1"/>
    <col min="9" max="9" width="18.140625" customWidth="1"/>
  </cols>
  <sheetData>
    <row r="1" spans="1:9" s="1" customFormat="1" ht="91.5" customHeight="1" x14ac:dyDescent="0.25">
      <c r="A1" s="66" t="s">
        <v>0</v>
      </c>
      <c r="B1" s="70" t="s">
        <v>109</v>
      </c>
      <c r="C1" s="63" t="s">
        <v>110</v>
      </c>
      <c r="D1" s="63" t="s">
        <v>1</v>
      </c>
      <c r="E1" s="63" t="s">
        <v>57</v>
      </c>
      <c r="F1" s="63" t="s">
        <v>38</v>
      </c>
      <c r="G1" s="63" t="s">
        <v>49</v>
      </c>
      <c r="H1" s="63" t="s">
        <v>50</v>
      </c>
      <c r="I1" s="67" t="s">
        <v>51</v>
      </c>
    </row>
    <row r="2" spans="1:9" x14ac:dyDescent="0.25">
      <c r="A2" s="59" t="str">
        <f>programi!$A$2</f>
        <v>BF</v>
      </c>
      <c r="B2" s="69">
        <v>2017</v>
      </c>
      <c r="C2" s="60" t="s">
        <v>185</v>
      </c>
      <c r="D2" s="60" t="s">
        <v>39</v>
      </c>
      <c r="E2" s="60" t="s">
        <v>20</v>
      </c>
      <c r="F2" s="60" t="s">
        <v>40</v>
      </c>
      <c r="G2" s="29" t="s">
        <v>52</v>
      </c>
      <c r="H2" s="81">
        <v>97</v>
      </c>
      <c r="I2" s="82">
        <v>35</v>
      </c>
    </row>
    <row r="3" spans="1:9" x14ac:dyDescent="0.25">
      <c r="A3" s="61" t="str">
        <f>programi!$A$2</f>
        <v>BF</v>
      </c>
      <c r="B3" s="69">
        <v>2017</v>
      </c>
      <c r="C3" s="60" t="s">
        <v>185</v>
      </c>
      <c r="D3" s="62" t="s">
        <v>39</v>
      </c>
      <c r="E3" s="62" t="s">
        <v>20</v>
      </c>
      <c r="F3" s="62" t="s">
        <v>41</v>
      </c>
      <c r="G3" s="30" t="s">
        <v>52</v>
      </c>
      <c r="H3" s="83">
        <v>0</v>
      </c>
      <c r="I3" s="84">
        <v>0</v>
      </c>
    </row>
    <row r="4" spans="1:9" x14ac:dyDescent="0.25">
      <c r="A4" s="59" t="str">
        <f>programi!$A$2</f>
        <v>BF</v>
      </c>
      <c r="B4" s="69">
        <v>2017</v>
      </c>
      <c r="C4" s="60" t="s">
        <v>185</v>
      </c>
      <c r="D4" s="60" t="s">
        <v>39</v>
      </c>
      <c r="E4" s="60" t="s">
        <v>21</v>
      </c>
      <c r="F4" s="60" t="s">
        <v>40</v>
      </c>
      <c r="G4" s="29" t="s">
        <v>52</v>
      </c>
      <c r="H4" s="81">
        <v>10</v>
      </c>
      <c r="I4" s="82">
        <v>0</v>
      </c>
    </row>
    <row r="5" spans="1:9" x14ac:dyDescent="0.25">
      <c r="A5" s="61" t="str">
        <f>programi!$A$2</f>
        <v>BF</v>
      </c>
      <c r="B5" s="69">
        <v>2017</v>
      </c>
      <c r="C5" s="60" t="s">
        <v>185</v>
      </c>
      <c r="D5" s="62" t="s">
        <v>39</v>
      </c>
      <c r="E5" s="62" t="s">
        <v>21</v>
      </c>
      <c r="F5" s="62" t="s">
        <v>41</v>
      </c>
      <c r="G5" s="30" t="s">
        <v>52</v>
      </c>
      <c r="H5" s="83">
        <v>0</v>
      </c>
      <c r="I5" s="84">
        <v>0</v>
      </c>
    </row>
    <row r="6" spans="1:9" x14ac:dyDescent="0.25">
      <c r="A6" s="59" t="str">
        <f>programi!$A$2</f>
        <v>BF</v>
      </c>
      <c r="B6" s="69">
        <v>2017</v>
      </c>
      <c r="C6" s="60" t="s">
        <v>185</v>
      </c>
      <c r="D6" s="60" t="s">
        <v>42</v>
      </c>
      <c r="E6" s="60" t="s">
        <v>188</v>
      </c>
      <c r="F6" s="60" t="s">
        <v>40</v>
      </c>
      <c r="G6" s="29" t="s">
        <v>52</v>
      </c>
      <c r="H6" s="81">
        <v>140</v>
      </c>
      <c r="I6" s="82">
        <v>50</v>
      </c>
    </row>
    <row r="7" spans="1:9" x14ac:dyDescent="0.25">
      <c r="A7" s="61" t="str">
        <f>programi!$A$2</f>
        <v>BF</v>
      </c>
      <c r="B7" s="69">
        <v>2017</v>
      </c>
      <c r="C7" s="60" t="s">
        <v>185</v>
      </c>
      <c r="D7" s="62" t="s">
        <v>42</v>
      </c>
      <c r="E7" s="60" t="s">
        <v>188</v>
      </c>
      <c r="F7" s="62" t="s">
        <v>41</v>
      </c>
      <c r="G7" s="30" t="s">
        <v>52</v>
      </c>
      <c r="H7" s="83">
        <v>0</v>
      </c>
      <c r="I7" s="84">
        <v>0</v>
      </c>
    </row>
    <row r="8" spans="1:9" x14ac:dyDescent="0.25">
      <c r="A8" s="59" t="str">
        <f>programi!$A$2</f>
        <v>BF</v>
      </c>
      <c r="B8" s="69">
        <v>2017</v>
      </c>
      <c r="C8" s="60" t="s">
        <v>185</v>
      </c>
      <c r="D8" s="60" t="s">
        <v>42</v>
      </c>
      <c r="E8" s="60" t="s">
        <v>22</v>
      </c>
      <c r="F8" s="60" t="s">
        <v>40</v>
      </c>
      <c r="G8" s="29" t="s">
        <v>52</v>
      </c>
      <c r="H8" s="81">
        <v>0</v>
      </c>
      <c r="I8" s="82">
        <v>0</v>
      </c>
    </row>
    <row r="9" spans="1:9" x14ac:dyDescent="0.25">
      <c r="A9" s="61" t="str">
        <f>programi!$A$2</f>
        <v>BF</v>
      </c>
      <c r="B9" s="69">
        <v>2017</v>
      </c>
      <c r="C9" s="60" t="s">
        <v>185</v>
      </c>
      <c r="D9" s="62" t="s">
        <v>42</v>
      </c>
      <c r="E9" s="62" t="s">
        <v>22</v>
      </c>
      <c r="F9" s="62" t="s">
        <v>41</v>
      </c>
      <c r="G9" s="30" t="s">
        <v>52</v>
      </c>
      <c r="H9" s="83">
        <v>0</v>
      </c>
      <c r="I9" s="84">
        <v>0</v>
      </c>
    </row>
    <row r="10" spans="1:9" x14ac:dyDescent="0.25">
      <c r="A10" s="59" t="str">
        <f>programi!$A$2</f>
        <v>BF</v>
      </c>
      <c r="B10" s="69">
        <v>2017</v>
      </c>
      <c r="C10" s="60" t="s">
        <v>185</v>
      </c>
      <c r="D10" s="60" t="s">
        <v>19</v>
      </c>
      <c r="E10" s="68"/>
      <c r="F10" s="60" t="s">
        <v>40</v>
      </c>
      <c r="G10" s="29" t="s">
        <v>52</v>
      </c>
      <c r="H10" s="81">
        <v>5</v>
      </c>
      <c r="I10" s="82">
        <v>7</v>
      </c>
    </row>
    <row r="11" spans="1:9" x14ac:dyDescent="0.25">
      <c r="A11" s="61" t="str">
        <f>programi!$A$2</f>
        <v>BF</v>
      </c>
      <c r="B11" s="69">
        <v>2017</v>
      </c>
      <c r="C11" s="60" t="s">
        <v>185</v>
      </c>
      <c r="D11" s="62" t="s">
        <v>19</v>
      </c>
      <c r="E11" s="68"/>
      <c r="F11" s="62" t="s">
        <v>41</v>
      </c>
      <c r="G11" s="30" t="s">
        <v>52</v>
      </c>
      <c r="H11" s="83">
        <v>0</v>
      </c>
      <c r="I11" s="84">
        <v>0</v>
      </c>
    </row>
    <row r="12" spans="1:9" x14ac:dyDescent="0.25">
      <c r="A12" s="59" t="str">
        <f>programi!$A$2</f>
        <v>BF</v>
      </c>
      <c r="B12" s="69">
        <v>2017</v>
      </c>
      <c r="C12" s="60" t="s">
        <v>185</v>
      </c>
      <c r="D12" s="60" t="s">
        <v>39</v>
      </c>
      <c r="E12" s="60" t="s">
        <v>20</v>
      </c>
      <c r="F12" s="60" t="s">
        <v>40</v>
      </c>
      <c r="G12" s="29" t="s">
        <v>53</v>
      </c>
      <c r="H12" s="81">
        <v>2</v>
      </c>
      <c r="I12" s="82">
        <v>2</v>
      </c>
    </row>
    <row r="13" spans="1:9" x14ac:dyDescent="0.25">
      <c r="A13" s="61" t="str">
        <f>programi!$A$2</f>
        <v>BF</v>
      </c>
      <c r="B13" s="69">
        <v>2017</v>
      </c>
      <c r="C13" s="60" t="s">
        <v>185</v>
      </c>
      <c r="D13" s="62" t="s">
        <v>39</v>
      </c>
      <c r="E13" s="62" t="s">
        <v>20</v>
      </c>
      <c r="F13" s="62" t="s">
        <v>41</v>
      </c>
      <c r="G13" s="30" t="s">
        <v>53</v>
      </c>
      <c r="H13" s="83">
        <v>0</v>
      </c>
      <c r="I13" s="84">
        <v>0</v>
      </c>
    </row>
    <row r="14" spans="1:9" x14ac:dyDescent="0.25">
      <c r="A14" s="59" t="str">
        <f>programi!$A$2</f>
        <v>BF</v>
      </c>
      <c r="B14" s="69">
        <v>2017</v>
      </c>
      <c r="C14" s="60" t="s">
        <v>185</v>
      </c>
      <c r="D14" s="60" t="s">
        <v>39</v>
      </c>
      <c r="E14" s="60" t="s">
        <v>21</v>
      </c>
      <c r="F14" s="60" t="s">
        <v>40</v>
      </c>
      <c r="G14" s="29" t="s">
        <v>53</v>
      </c>
      <c r="H14" s="81">
        <v>0</v>
      </c>
      <c r="I14" s="82">
        <v>0</v>
      </c>
    </row>
    <row r="15" spans="1:9" x14ac:dyDescent="0.25">
      <c r="A15" s="61" t="str">
        <f>programi!$A$2</f>
        <v>BF</v>
      </c>
      <c r="B15" s="69">
        <v>2017</v>
      </c>
      <c r="C15" s="60" t="s">
        <v>185</v>
      </c>
      <c r="D15" s="62" t="s">
        <v>39</v>
      </c>
      <c r="E15" s="62" t="s">
        <v>21</v>
      </c>
      <c r="F15" s="62" t="s">
        <v>41</v>
      </c>
      <c r="G15" s="30" t="s">
        <v>53</v>
      </c>
      <c r="H15" s="83">
        <v>0</v>
      </c>
      <c r="I15" s="84">
        <v>0</v>
      </c>
    </row>
    <row r="16" spans="1:9" x14ac:dyDescent="0.25">
      <c r="A16" s="59" t="str">
        <f>programi!$A$2</f>
        <v>BF</v>
      </c>
      <c r="B16" s="69">
        <v>2017</v>
      </c>
      <c r="C16" s="60" t="s">
        <v>185</v>
      </c>
      <c r="D16" s="60" t="s">
        <v>42</v>
      </c>
      <c r="E16" s="60" t="s">
        <v>188</v>
      </c>
      <c r="F16" s="60" t="s">
        <v>40</v>
      </c>
      <c r="G16" s="29" t="s">
        <v>53</v>
      </c>
      <c r="H16" s="81">
        <v>5</v>
      </c>
      <c r="I16" s="82">
        <v>7</v>
      </c>
    </row>
    <row r="17" spans="1:9" x14ac:dyDescent="0.25">
      <c r="A17" s="61" t="str">
        <f>programi!$A$2</f>
        <v>BF</v>
      </c>
      <c r="B17" s="69">
        <v>2017</v>
      </c>
      <c r="C17" s="60" t="s">
        <v>185</v>
      </c>
      <c r="D17" s="62" t="s">
        <v>42</v>
      </c>
      <c r="E17" s="60" t="s">
        <v>188</v>
      </c>
      <c r="F17" s="62" t="s">
        <v>41</v>
      </c>
      <c r="G17" s="30" t="s">
        <v>53</v>
      </c>
      <c r="H17" s="83">
        <v>0</v>
      </c>
      <c r="I17" s="84">
        <v>0</v>
      </c>
    </row>
    <row r="18" spans="1:9" x14ac:dyDescent="0.25">
      <c r="A18" s="59" t="str">
        <f>programi!$A$2</f>
        <v>BF</v>
      </c>
      <c r="B18" s="69">
        <v>2017</v>
      </c>
      <c r="C18" s="60" t="s">
        <v>185</v>
      </c>
      <c r="D18" s="60" t="s">
        <v>42</v>
      </c>
      <c r="E18" s="60" t="s">
        <v>22</v>
      </c>
      <c r="F18" s="60" t="s">
        <v>40</v>
      </c>
      <c r="G18" s="29" t="s">
        <v>53</v>
      </c>
      <c r="H18" s="81">
        <v>0</v>
      </c>
      <c r="I18" s="82">
        <v>0</v>
      </c>
    </row>
    <row r="19" spans="1:9" x14ac:dyDescent="0.25">
      <c r="A19" s="61" t="str">
        <f>programi!$A$2</f>
        <v>BF</v>
      </c>
      <c r="B19" s="69">
        <v>2017</v>
      </c>
      <c r="C19" s="60" t="s">
        <v>185</v>
      </c>
      <c r="D19" s="62" t="s">
        <v>42</v>
      </c>
      <c r="E19" s="62" t="s">
        <v>22</v>
      </c>
      <c r="F19" s="62" t="s">
        <v>41</v>
      </c>
      <c r="G19" s="30" t="s">
        <v>53</v>
      </c>
      <c r="H19" s="83">
        <v>0</v>
      </c>
      <c r="I19" s="84">
        <v>0</v>
      </c>
    </row>
    <row r="20" spans="1:9" x14ac:dyDescent="0.25">
      <c r="A20" s="59" t="str">
        <f>programi!$A$2</f>
        <v>BF</v>
      </c>
      <c r="B20" s="69">
        <v>2017</v>
      </c>
      <c r="C20" s="60" t="s">
        <v>185</v>
      </c>
      <c r="D20" s="60" t="s">
        <v>19</v>
      </c>
      <c r="E20" s="68"/>
      <c r="F20" s="60" t="s">
        <v>40</v>
      </c>
      <c r="G20" s="29" t="s">
        <v>53</v>
      </c>
      <c r="H20" s="81">
        <v>5</v>
      </c>
      <c r="I20" s="82">
        <v>5</v>
      </c>
    </row>
    <row r="21" spans="1:9" x14ac:dyDescent="0.25">
      <c r="A21" s="61" t="str">
        <f>programi!$A$2</f>
        <v>BF</v>
      </c>
      <c r="B21" s="69">
        <v>2017</v>
      </c>
      <c r="C21" s="60" t="s">
        <v>185</v>
      </c>
      <c r="D21" s="62" t="s">
        <v>19</v>
      </c>
      <c r="E21" s="68"/>
      <c r="F21" s="62" t="s">
        <v>41</v>
      </c>
      <c r="G21" s="30" t="s">
        <v>53</v>
      </c>
      <c r="H21" s="83">
        <v>0</v>
      </c>
      <c r="I21" s="84">
        <v>0</v>
      </c>
    </row>
    <row r="22" spans="1:9" ht="30" x14ac:dyDescent="0.25">
      <c r="A22" s="59" t="str">
        <f>programi!$A$2</f>
        <v>BF</v>
      </c>
      <c r="B22" s="69">
        <v>2017</v>
      </c>
      <c r="C22" s="60" t="s">
        <v>185</v>
      </c>
      <c r="D22" s="60" t="s">
        <v>39</v>
      </c>
      <c r="E22" s="60" t="s">
        <v>20</v>
      </c>
      <c r="F22" s="60" t="s">
        <v>40</v>
      </c>
      <c r="G22" s="29" t="s">
        <v>54</v>
      </c>
      <c r="H22" s="81">
        <v>5</v>
      </c>
      <c r="I22" s="82">
        <v>4</v>
      </c>
    </row>
    <row r="23" spans="1:9" ht="30" x14ac:dyDescent="0.25">
      <c r="A23" s="61" t="str">
        <f>programi!$A$2</f>
        <v>BF</v>
      </c>
      <c r="B23" s="69">
        <v>2017</v>
      </c>
      <c r="C23" s="60" t="s">
        <v>185</v>
      </c>
      <c r="D23" s="62" t="s">
        <v>39</v>
      </c>
      <c r="E23" s="62" t="s">
        <v>20</v>
      </c>
      <c r="F23" s="62" t="s">
        <v>41</v>
      </c>
      <c r="G23" s="30" t="s">
        <v>54</v>
      </c>
      <c r="H23" s="83">
        <v>0</v>
      </c>
      <c r="I23" s="84">
        <v>0</v>
      </c>
    </row>
    <row r="24" spans="1:9" ht="30" x14ac:dyDescent="0.25">
      <c r="A24" s="59" t="str">
        <f>programi!$A$2</f>
        <v>BF</v>
      </c>
      <c r="B24" s="69">
        <v>2017</v>
      </c>
      <c r="C24" s="60" t="s">
        <v>185</v>
      </c>
      <c r="D24" s="60" t="s">
        <v>39</v>
      </c>
      <c r="E24" s="60" t="s">
        <v>21</v>
      </c>
      <c r="F24" s="60" t="s">
        <v>40</v>
      </c>
      <c r="G24" s="29" t="s">
        <v>54</v>
      </c>
      <c r="H24" s="81">
        <v>1</v>
      </c>
      <c r="I24" s="82">
        <v>0</v>
      </c>
    </row>
    <row r="25" spans="1:9" ht="30" x14ac:dyDescent="0.25">
      <c r="A25" s="61" t="str">
        <f>programi!$A$2</f>
        <v>BF</v>
      </c>
      <c r="B25" s="69">
        <v>2017</v>
      </c>
      <c r="C25" s="60" t="s">
        <v>185</v>
      </c>
      <c r="D25" s="62" t="s">
        <v>39</v>
      </c>
      <c r="E25" s="62" t="s">
        <v>21</v>
      </c>
      <c r="F25" s="62" t="s">
        <v>41</v>
      </c>
      <c r="G25" s="30" t="s">
        <v>54</v>
      </c>
      <c r="H25" s="83">
        <v>0</v>
      </c>
      <c r="I25" s="84">
        <v>0</v>
      </c>
    </row>
    <row r="26" spans="1:9" ht="30" x14ac:dyDescent="0.25">
      <c r="A26" s="59" t="str">
        <f>programi!$A$2</f>
        <v>BF</v>
      </c>
      <c r="B26" s="69">
        <v>2017</v>
      </c>
      <c r="C26" s="60" t="s">
        <v>185</v>
      </c>
      <c r="D26" s="60" t="s">
        <v>42</v>
      </c>
      <c r="E26" s="60" t="s">
        <v>188</v>
      </c>
      <c r="F26" s="60" t="s">
        <v>40</v>
      </c>
      <c r="G26" s="29" t="s">
        <v>54</v>
      </c>
      <c r="H26" s="81">
        <v>4</v>
      </c>
      <c r="I26" s="82">
        <v>10</v>
      </c>
    </row>
    <row r="27" spans="1:9" ht="30" x14ac:dyDescent="0.25">
      <c r="A27" s="61" t="str">
        <f>programi!$A$2</f>
        <v>BF</v>
      </c>
      <c r="B27" s="69">
        <v>2017</v>
      </c>
      <c r="C27" s="60" t="s">
        <v>185</v>
      </c>
      <c r="D27" s="62" t="s">
        <v>42</v>
      </c>
      <c r="E27" s="60" t="s">
        <v>188</v>
      </c>
      <c r="F27" s="62" t="s">
        <v>41</v>
      </c>
      <c r="G27" s="30" t="s">
        <v>54</v>
      </c>
      <c r="H27" s="83">
        <v>0</v>
      </c>
      <c r="I27" s="84">
        <v>0</v>
      </c>
    </row>
    <row r="28" spans="1:9" ht="30" x14ac:dyDescent="0.25">
      <c r="A28" s="59" t="str">
        <f>programi!$A$2</f>
        <v>BF</v>
      </c>
      <c r="B28" s="69">
        <v>2017</v>
      </c>
      <c r="C28" s="60" t="s">
        <v>185</v>
      </c>
      <c r="D28" s="60" t="s">
        <v>42</v>
      </c>
      <c r="E28" s="60" t="s">
        <v>22</v>
      </c>
      <c r="F28" s="60" t="s">
        <v>40</v>
      </c>
      <c r="G28" s="29" t="s">
        <v>54</v>
      </c>
      <c r="H28" s="81">
        <v>0</v>
      </c>
      <c r="I28" s="82">
        <v>0</v>
      </c>
    </row>
    <row r="29" spans="1:9" ht="30" x14ac:dyDescent="0.25">
      <c r="A29" s="61" t="str">
        <f>programi!$A$2</f>
        <v>BF</v>
      </c>
      <c r="B29" s="69">
        <v>2017</v>
      </c>
      <c r="C29" s="60" t="s">
        <v>185</v>
      </c>
      <c r="D29" s="62" t="s">
        <v>42</v>
      </c>
      <c r="E29" s="62" t="s">
        <v>22</v>
      </c>
      <c r="F29" s="62" t="s">
        <v>41</v>
      </c>
      <c r="G29" s="30" t="s">
        <v>54</v>
      </c>
      <c r="H29" s="83">
        <v>0</v>
      </c>
      <c r="I29" s="84">
        <v>0</v>
      </c>
    </row>
    <row r="30" spans="1:9" ht="30" x14ac:dyDescent="0.25">
      <c r="A30" s="59" t="str">
        <f>programi!$A$2</f>
        <v>BF</v>
      </c>
      <c r="B30" s="69">
        <v>2017</v>
      </c>
      <c r="C30" s="60" t="s">
        <v>185</v>
      </c>
      <c r="D30" s="60" t="s">
        <v>19</v>
      </c>
      <c r="E30" s="68"/>
      <c r="F30" s="60" t="s">
        <v>40</v>
      </c>
      <c r="G30" s="29" t="s">
        <v>54</v>
      </c>
      <c r="H30" s="81">
        <v>7</v>
      </c>
      <c r="I30" s="82">
        <v>8</v>
      </c>
    </row>
    <row r="31" spans="1:9" ht="30" x14ac:dyDescent="0.25">
      <c r="A31" s="61" t="str">
        <f>programi!$A$2</f>
        <v>BF</v>
      </c>
      <c r="B31" s="69">
        <v>2017</v>
      </c>
      <c r="C31" s="60" t="s">
        <v>185</v>
      </c>
      <c r="D31" s="62" t="s">
        <v>19</v>
      </c>
      <c r="E31" s="68"/>
      <c r="F31" s="62" t="s">
        <v>41</v>
      </c>
      <c r="G31" s="30" t="s">
        <v>54</v>
      </c>
      <c r="H31" s="83">
        <v>0</v>
      </c>
      <c r="I31" s="84">
        <v>0</v>
      </c>
    </row>
    <row r="32" spans="1:9" ht="30" x14ac:dyDescent="0.25">
      <c r="A32" s="59" t="str">
        <f>programi!$A$2</f>
        <v>BF</v>
      </c>
      <c r="B32" s="69">
        <v>2017</v>
      </c>
      <c r="C32" s="60" t="s">
        <v>185</v>
      </c>
      <c r="D32" s="60" t="s">
        <v>39</v>
      </c>
      <c r="E32" s="60" t="s">
        <v>20</v>
      </c>
      <c r="F32" s="60" t="s">
        <v>40</v>
      </c>
      <c r="G32" s="29" t="s">
        <v>55</v>
      </c>
      <c r="H32" s="81">
        <v>4</v>
      </c>
      <c r="I32" s="82">
        <v>8</v>
      </c>
    </row>
    <row r="33" spans="1:9" ht="30" x14ac:dyDescent="0.25">
      <c r="A33" s="61" t="str">
        <f>programi!$A$2</f>
        <v>BF</v>
      </c>
      <c r="B33" s="69">
        <v>2017</v>
      </c>
      <c r="C33" s="60" t="s">
        <v>185</v>
      </c>
      <c r="D33" s="62" t="s">
        <v>39</v>
      </c>
      <c r="E33" s="62" t="s">
        <v>20</v>
      </c>
      <c r="F33" s="62" t="s">
        <v>41</v>
      </c>
      <c r="G33" s="30" t="s">
        <v>56</v>
      </c>
      <c r="H33" s="83">
        <v>0</v>
      </c>
      <c r="I33" s="84">
        <v>0</v>
      </c>
    </row>
    <row r="34" spans="1:9" ht="30" x14ac:dyDescent="0.25">
      <c r="A34" s="59" t="str">
        <f>programi!$A$2</f>
        <v>BF</v>
      </c>
      <c r="B34" s="69">
        <v>2017</v>
      </c>
      <c r="C34" s="60" t="s">
        <v>185</v>
      </c>
      <c r="D34" s="60" t="s">
        <v>39</v>
      </c>
      <c r="E34" s="60" t="s">
        <v>21</v>
      </c>
      <c r="F34" s="60" t="s">
        <v>40</v>
      </c>
      <c r="G34" s="29" t="s">
        <v>56</v>
      </c>
      <c r="H34" s="81">
        <v>2</v>
      </c>
      <c r="I34" s="82">
        <v>0</v>
      </c>
    </row>
    <row r="35" spans="1:9" ht="30" x14ac:dyDescent="0.25">
      <c r="A35" s="61" t="str">
        <f>programi!$A$2</f>
        <v>BF</v>
      </c>
      <c r="B35" s="69">
        <v>2017</v>
      </c>
      <c r="C35" s="60" t="s">
        <v>185</v>
      </c>
      <c r="D35" s="62" t="s">
        <v>39</v>
      </c>
      <c r="E35" s="62" t="s">
        <v>21</v>
      </c>
      <c r="F35" s="62" t="s">
        <v>41</v>
      </c>
      <c r="G35" s="30" t="s">
        <v>56</v>
      </c>
      <c r="H35" s="83">
        <v>0</v>
      </c>
      <c r="I35" s="84">
        <v>0</v>
      </c>
    </row>
    <row r="36" spans="1:9" ht="30" x14ac:dyDescent="0.25">
      <c r="A36" s="59" t="str">
        <f>programi!$A$2</f>
        <v>BF</v>
      </c>
      <c r="B36" s="69">
        <v>2017</v>
      </c>
      <c r="C36" s="60" t="s">
        <v>185</v>
      </c>
      <c r="D36" s="60" t="s">
        <v>42</v>
      </c>
      <c r="E36" s="60" t="s">
        <v>188</v>
      </c>
      <c r="F36" s="60" t="s">
        <v>40</v>
      </c>
      <c r="G36" s="29" t="s">
        <v>56</v>
      </c>
      <c r="H36" s="81">
        <v>8</v>
      </c>
      <c r="I36" s="82">
        <v>7</v>
      </c>
    </row>
    <row r="37" spans="1:9" ht="30" x14ac:dyDescent="0.25">
      <c r="A37" s="61" t="str">
        <f>programi!$A$2</f>
        <v>BF</v>
      </c>
      <c r="B37" s="69">
        <v>2017</v>
      </c>
      <c r="C37" s="60" t="s">
        <v>185</v>
      </c>
      <c r="D37" s="62" t="s">
        <v>42</v>
      </c>
      <c r="E37" s="60" t="s">
        <v>188</v>
      </c>
      <c r="F37" s="62" t="s">
        <v>41</v>
      </c>
      <c r="G37" s="30" t="s">
        <v>56</v>
      </c>
      <c r="H37" s="83">
        <v>0</v>
      </c>
      <c r="I37" s="84">
        <v>0</v>
      </c>
    </row>
    <row r="38" spans="1:9" ht="30" x14ac:dyDescent="0.25">
      <c r="A38" s="59" t="str">
        <f>programi!$A$2</f>
        <v>BF</v>
      </c>
      <c r="B38" s="69">
        <v>2017</v>
      </c>
      <c r="C38" s="60" t="s">
        <v>185</v>
      </c>
      <c r="D38" s="60" t="s">
        <v>42</v>
      </c>
      <c r="E38" s="60" t="s">
        <v>22</v>
      </c>
      <c r="F38" s="60" t="s">
        <v>40</v>
      </c>
      <c r="G38" s="29" t="s">
        <v>56</v>
      </c>
      <c r="H38" s="81">
        <v>0</v>
      </c>
      <c r="I38" s="82">
        <v>0</v>
      </c>
    </row>
    <row r="39" spans="1:9" ht="30" x14ac:dyDescent="0.25">
      <c r="A39" s="61" t="str">
        <f>programi!$A$2</f>
        <v>BF</v>
      </c>
      <c r="B39" s="69">
        <v>2017</v>
      </c>
      <c r="C39" s="60" t="s">
        <v>185</v>
      </c>
      <c r="D39" s="62" t="s">
        <v>42</v>
      </c>
      <c r="E39" s="62" t="s">
        <v>22</v>
      </c>
      <c r="F39" s="62" t="s">
        <v>41</v>
      </c>
      <c r="G39" s="30" t="s">
        <v>56</v>
      </c>
      <c r="H39" s="83">
        <v>0</v>
      </c>
      <c r="I39" s="84">
        <v>0</v>
      </c>
    </row>
    <row r="40" spans="1:9" ht="30" x14ac:dyDescent="0.25">
      <c r="A40" s="59" t="str">
        <f>programi!$A$2</f>
        <v>BF</v>
      </c>
      <c r="B40" s="69">
        <v>2017</v>
      </c>
      <c r="C40" s="60" t="s">
        <v>185</v>
      </c>
      <c r="D40" s="60" t="s">
        <v>19</v>
      </c>
      <c r="E40" s="68"/>
      <c r="F40" s="60" t="s">
        <v>40</v>
      </c>
      <c r="G40" s="29" t="s">
        <v>56</v>
      </c>
      <c r="H40" s="81">
        <v>5</v>
      </c>
      <c r="I40" s="82">
        <v>10</v>
      </c>
    </row>
    <row r="41" spans="1:9" ht="30" x14ac:dyDescent="0.25">
      <c r="A41" s="61" t="str">
        <f>programi!$A$2</f>
        <v>BF</v>
      </c>
      <c r="B41" s="69">
        <v>2017</v>
      </c>
      <c r="C41" s="60" t="s">
        <v>185</v>
      </c>
      <c r="D41" s="62" t="s">
        <v>19</v>
      </c>
      <c r="E41" s="68"/>
      <c r="F41" s="62" t="s">
        <v>41</v>
      </c>
      <c r="G41" s="30" t="s">
        <v>56</v>
      </c>
      <c r="H41" s="83">
        <v>0</v>
      </c>
      <c r="I41" s="84">
        <v>0</v>
      </c>
    </row>
    <row r="42" spans="1:9" x14ac:dyDescent="0.25">
      <c r="H42" s="158">
        <f>SUM(H2:H41)</f>
        <v>300</v>
      </c>
      <c r="I42" s="158">
        <f>SUM(I2:I41)</f>
        <v>153</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B06E38C5DD744783BF12568E983F02" ma:contentTypeVersion="0" ma:contentTypeDescription="Ustvari nov dokument." ma:contentTypeScope="" ma:versionID="154514e600a96670064efcffb2c5be72">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C37157-2995-47E5-827B-52BE1EDFF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0FD53B-214A-4C6F-AD72-F9ABBBD1E21F}">
  <ds:schemaRef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s>
</ds:datastoreItem>
</file>

<file path=customXml/itemProps3.xml><?xml version="1.0" encoding="utf-8"?>
<ds:datastoreItem xmlns:ds="http://schemas.openxmlformats.org/officeDocument/2006/customXml" ds:itemID="{7B047F18-281D-4841-B9B7-A9A5CB90F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2</vt:i4>
      </vt:variant>
    </vt:vector>
  </HeadingPairs>
  <TitlesOfParts>
    <vt:vector size="16" baseType="lpstr">
      <vt:lpstr>uvod</vt:lpstr>
      <vt:lpstr>povzetek - skupni pregled</vt:lpstr>
      <vt:lpstr>cilji +ukrepi</vt:lpstr>
      <vt:lpstr>vprašalnik</vt:lpstr>
      <vt:lpstr>programi</vt:lpstr>
      <vt:lpstr>vpis</vt:lpstr>
      <vt:lpstr>diplomanti</vt:lpstr>
      <vt:lpstr>izmenjava študentov 2016 </vt:lpstr>
      <vt:lpstr>izmenjava študentov 2017</vt:lpstr>
      <vt:lpstr>raziskovalna</vt:lpstr>
      <vt:lpstr>projekti</vt:lpstr>
      <vt:lpstr>izmenjava zaposlenih </vt:lpstr>
      <vt:lpstr>skrb za slovenčino</vt:lpstr>
      <vt:lpstr>List5</vt:lpstr>
      <vt:lpstr>clanica</vt:lpstr>
      <vt:lpstr>'povzetek - skupni pregled'!Tiskanje_naslovov</vt:lpstr>
    </vt:vector>
  </TitlesOfParts>
  <Company>Univerza v Ljubljani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 sistema Windows</dc:creator>
  <cp:lastModifiedBy>Klobučar, Darko</cp:lastModifiedBy>
  <cp:lastPrinted>2015-05-22T07:52:52Z</cp:lastPrinted>
  <dcterms:created xsi:type="dcterms:W3CDTF">2013-06-17T09:04:55Z</dcterms:created>
  <dcterms:modified xsi:type="dcterms:W3CDTF">2015-07-07T12:26:33Z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0x010100C7B06E38C5DD744783BF12568E983F02</vt:lpwstr>
  </property>
</Properties>
</file>